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20" yWindow="0" windowWidth="25600" windowHeight="16060"/>
  </bookViews>
  <sheets>
    <sheet name="NB elever på SLU " sheetId="2" r:id="rId1"/>
    <sheet name="elever fr &quot;special pr&quot;  SLU " sheetId="4" r:id="rId2"/>
    <sheet name="&quot;underlag bruk &quot; " sheetId="1" r:id="rId3"/>
    <sheet name="&quot;underlag special&quot; " sheetId="3" r:id="rId4"/>
  </sheets>
  <calcPr calcId="140001" concurrentCalc="0"/>
  <pivotCaches>
    <pivotCache cacheId="38" r:id="rId5"/>
    <pivotCache cacheId="39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5" i="2" l="1"/>
  <c r="N15" i="2"/>
  <c r="N42" i="2"/>
  <c r="N21" i="2"/>
  <c r="N9" i="2"/>
  <c r="N54" i="2"/>
  <c r="N53" i="2"/>
  <c r="N52" i="2"/>
  <c r="N51" i="2"/>
  <c r="N50" i="2"/>
  <c r="N49" i="2"/>
  <c r="N48" i="2"/>
  <c r="N47" i="2"/>
  <c r="N46" i="2"/>
  <c r="N45" i="2"/>
  <c r="N44" i="2"/>
  <c r="N43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0" i="2"/>
  <c r="N19" i="2"/>
  <c r="N18" i="2"/>
  <c r="N17" i="2"/>
  <c r="N16" i="2"/>
  <c r="N14" i="2"/>
  <c r="N13" i="2"/>
  <c r="N12" i="2"/>
  <c r="N11" i="2"/>
  <c r="N10" i="2"/>
  <c r="N8" i="2"/>
  <c r="N7" i="2"/>
  <c r="N6" i="2"/>
  <c r="N5" i="2"/>
  <c r="N4" i="2"/>
  <c r="N3" i="2"/>
  <c r="L48" i="2"/>
  <c r="K48" i="2"/>
  <c r="J48" i="2"/>
  <c r="I48" i="2"/>
  <c r="H48" i="2"/>
  <c r="G48" i="2"/>
  <c r="F48" i="2"/>
  <c r="E48" i="2"/>
  <c r="D48" i="2"/>
  <c r="C48" i="2"/>
  <c r="C47" i="2"/>
  <c r="L47" i="2"/>
  <c r="K47" i="2"/>
  <c r="J47" i="2"/>
  <c r="I47" i="2"/>
  <c r="H47" i="2"/>
  <c r="G47" i="2"/>
  <c r="F47" i="2"/>
  <c r="E47" i="2"/>
  <c r="D47" i="2"/>
  <c r="K46" i="2"/>
  <c r="J46" i="2"/>
  <c r="I46" i="2"/>
  <c r="H46" i="2"/>
  <c r="G46" i="2"/>
  <c r="F46" i="2"/>
  <c r="E46" i="2"/>
  <c r="D46" i="2"/>
  <c r="C46" i="2"/>
  <c r="O42" i="2"/>
  <c r="L55" i="2"/>
  <c r="O54" i="2"/>
  <c r="O53" i="2"/>
  <c r="O52" i="2"/>
  <c r="O51" i="2"/>
  <c r="O50" i="2"/>
  <c r="O49" i="2"/>
  <c r="M54" i="2"/>
  <c r="M53" i="2"/>
  <c r="M51" i="2"/>
  <c r="M49" i="2"/>
  <c r="M50" i="2"/>
  <c r="M52" i="2"/>
  <c r="M42" i="2"/>
  <c r="L46" i="2"/>
  <c r="M21" i="2"/>
  <c r="O21" i="2"/>
  <c r="M9" i="2"/>
  <c r="O9" i="2"/>
  <c r="O55" i="2"/>
</calcChain>
</file>

<file path=xl/connections.xml><?xml version="1.0" encoding="utf-8"?>
<connections xmlns="http://schemas.openxmlformats.org/spreadsheetml/2006/main">
  <connection id="1" odcFile="\\storage.slu.se\Home$\kjulin\My Documents\Mina datakällor\linskuber.slu.se Studieresultat LINSDW.odc" keepAlive="1" name="linskuber.slu.se Studieresultat LINSDW" type="5" refreshedVersion="4" background="1">
    <dbPr connection="Provider=MSOLAP.4;Integrated Security=SSPI;Persist Security Info=True;Initial Catalog=Studieresultat;Data Source=linskuber.slu.se;MDX Compatibility=1;Safety Options=2;MDX Missing Member Mode=Error" command="LINSDW" commandType="1"/>
    <olapPr sendLocale="1"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<sst xmlns="http://schemas.openxmlformats.org/spreadsheetml/2006/main" count="281" uniqueCount="156">
  <si>
    <t>Studentantal</t>
  </si>
  <si>
    <t>Radetiketter</t>
  </si>
  <si>
    <t>Totalsumma</t>
  </si>
  <si>
    <t>1010A - Agronomprogrammet</t>
  </si>
  <si>
    <t>LG001 - Natur, hälsa och trädgård - magisterprogram</t>
  </si>
  <si>
    <t>LK004 - Trädgårdsingenjör: design - kandidatprogram</t>
  </si>
  <si>
    <t>LK005 - Trädgårdsingenjör: odling - kandidatprogram</t>
  </si>
  <si>
    <t>LY001 - Landskapsingenjörsprogrammet</t>
  </si>
  <si>
    <t>NG004 - Livsmedelstillsyn - magisterprogram</t>
  </si>
  <si>
    <t>VK003 - Djursjukskötare - kandidatprogram</t>
  </si>
  <si>
    <t>LK001 - Landsbygdsentrepenör - kandidatprogram</t>
  </si>
  <si>
    <t>VY002 - Veterinärprogrammet</t>
  </si>
  <si>
    <t>LY002 - Landskapsarkitektprogrammet Alnarp</t>
  </si>
  <si>
    <t>BASSM - Skogligt basår för blivande skogsmästare (Jälla)</t>
  </si>
  <si>
    <t>LY006 - Trädgårdsingenjörsprogrammet - design</t>
  </si>
  <si>
    <t>LM007 - Outdoor environments for health and well-being - Master's programme</t>
  </si>
  <si>
    <t>LY003 - Hortonomprogrammet</t>
  </si>
  <si>
    <t>LY005 - Trädgårdsingenjörsprogrammet - marknad</t>
  </si>
  <si>
    <t>LY004 - Trädgårdsingenjörsprogrammet - odling</t>
  </si>
  <si>
    <t>LK002 - Affärsledarskap - påbyggnadsprogram till kandidatexamen</t>
  </si>
  <si>
    <t>LM004 - Hållbar stadsutveckling, ledning, organisering och förvaltning  - master</t>
  </si>
  <si>
    <t>NY003 - Agronomprogrammet - mark/växt</t>
  </si>
  <si>
    <t>VK002 - Etologi och djurskydd - kandidatprogram</t>
  </si>
  <si>
    <t>TES2Y - Civilingenjörsprogrammet i Energisystem</t>
  </si>
  <si>
    <t>NY002 - Agronomprogrammet - Livsmedel</t>
  </si>
  <si>
    <t>VY003 - Djursjukvårdarprogrammet</t>
  </si>
  <si>
    <t>VK001 - Husdjursvetenskap - kandidatprogram</t>
  </si>
  <si>
    <t>EKNMP - Ekonomprogrammet med naturresursinriktning</t>
  </si>
  <si>
    <t>TENSY - Civilingenjörsprogrammet i Energisystem</t>
  </si>
  <si>
    <t>VY001 - Agronomprogrammet - husdjur</t>
  </si>
  <si>
    <t>SY002 - Skogsmästarprogrammet</t>
  </si>
  <si>
    <t>VK004 - Hippolog - kandidatprogram</t>
  </si>
  <si>
    <t>BASNT - Nyckel till natur och miljö - naturvetenskaplig bastermin</t>
  </si>
  <si>
    <t>LY007 - Lantmästarprogrammet</t>
  </si>
  <si>
    <t>NG001 - Miljökommunikation - magisterprogram</t>
  </si>
  <si>
    <t>NY004 - Landskapsarkitektprogrammet, Ultuna</t>
  </si>
  <si>
    <t>SY001 - Jägmästarprogrammet</t>
  </si>
  <si>
    <t>TE2SY - Civilingenjörsprogrammet i Energisystem</t>
  </si>
  <si>
    <t>VM003 - Animal Science. Master's Programme</t>
  </si>
  <si>
    <t>VY007 - Hippologprogrammet - stallchef</t>
  </si>
  <si>
    <t>NY001 - Agronomprogrammet - ekonomi</t>
  </si>
  <si>
    <t>NY007 - Agronomprogrammet - landsbygdsutveckling</t>
  </si>
  <si>
    <t>LK006 - Lantmästare - kandidatprogram</t>
  </si>
  <si>
    <t>SB001 - Skogligt basår för blivande skogsmästare</t>
  </si>
  <si>
    <t>NK005 - Ekonomi - kandidatprogram</t>
  </si>
  <si>
    <t>TMV2Y - Civilingenjörsprogrammet i miljö- och vattenteknik</t>
  </si>
  <si>
    <t>LM006 - Landscape Architecture</t>
  </si>
  <si>
    <t>NM011 - Sustainable Development - Master's Programme</t>
  </si>
  <si>
    <t>LK003 - Trädgårdsingenjör: marknad - kandidatprogram</t>
  </si>
  <si>
    <t>LM005 - Agroecology - Master's programme</t>
  </si>
  <si>
    <t>LY008 - Landskapsarkitektprogrammet, Ultuna</t>
  </si>
  <si>
    <t>NK001 - Biologi och miljövetenskap - kandidatprogram</t>
  </si>
  <si>
    <t>NK002 - Biologi med inriktning mot bioteknik - kandidatprogram</t>
  </si>
  <si>
    <t>NM005 - Environmental Economics and Management - Master's Programme</t>
  </si>
  <si>
    <t>NK008 - Lantmästare - kandidatprogram</t>
  </si>
  <si>
    <t>NM002 - Agricultural Economics and Management - Master's Programme</t>
  </si>
  <si>
    <t>NM026 - Environmental Communication and Management</t>
  </si>
  <si>
    <t>NM009 - Rural Development and Natural Resource Management - Master's Programme</t>
  </si>
  <si>
    <t>NM024 - Food - Innovation and Market - Master's Programme</t>
  </si>
  <si>
    <t>VY006 - Hippologprogrammet - ridlärare</t>
  </si>
  <si>
    <t>NM010 - Soil and Water Management - Master's Programme</t>
  </si>
  <si>
    <t>LM002 - Farm Building - Master's Programme</t>
  </si>
  <si>
    <t>SM004 - Forest Industry Economics - Master's Programme</t>
  </si>
  <si>
    <t>VY004 - Hippologprogrammet - Travsport</t>
  </si>
  <si>
    <t>SM001 - Euroforester - masterprogram</t>
  </si>
  <si>
    <t>SM003 - Management of Fish and Wildlife Populations - Master's Programme</t>
  </si>
  <si>
    <t>NM004 - Ecology - Master's Programme</t>
  </si>
  <si>
    <t>NM006 - Integrated Water Resource Management - Master's Programme</t>
  </si>
  <si>
    <t>NM008 - Plant Biology - Master's programme</t>
  </si>
  <si>
    <t>Kolumnetiketter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</si>
  <si>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</si>
  <si>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</si>
  <si>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</si>
  <si>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</si>
  <si>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</si>
  <si>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</si>
  <si>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</si>
  <si>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</si>
  <si>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</si>
  <si>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Nyckel till natur och miljö - naturvetenskaplig bastermin</t>
  </si>
  <si>
    <t>Skogligt basår för blivande skogsmästare (Jälla)</t>
  </si>
  <si>
    <t>Natur, hälsa och trädgård - magisterprogram</t>
  </si>
  <si>
    <t>Landsbygdsentrepenör - kandidatprogram</t>
  </si>
  <si>
    <t>Affärsledarskap - påbyggnadsprogram till kandidatexamen</t>
  </si>
  <si>
    <t>Trädgårdsingenjör: design - kandidatprogram</t>
  </si>
  <si>
    <t>Lantmästare - kandidatprogram</t>
  </si>
  <si>
    <t>Farm Building - Master's Programme</t>
  </si>
  <si>
    <t>Hållbar stadsutveckling, ledning, organisering och förvaltning  - mast</t>
  </si>
  <si>
    <t>Agroecology - Master's programme</t>
  </si>
  <si>
    <t>Landscape Architecture</t>
  </si>
  <si>
    <t>Outdoor environments for health and well-being - Master's programme</t>
  </si>
  <si>
    <t>Landskapsingenjörsprogrammet</t>
  </si>
  <si>
    <t>Landskapsarkitektprogrammet Alnarp</t>
  </si>
  <si>
    <t>Hortonomprogrammet</t>
  </si>
  <si>
    <t>Landskapsarkitektprogrammet, Ultuna</t>
  </si>
  <si>
    <t>Biologi och miljövetenskap - kandidatprogram</t>
  </si>
  <si>
    <t>Biologi med inriktning mot bioteknik - kandidatprogram</t>
  </si>
  <si>
    <t>Ekonomi - kandidatprogram</t>
  </si>
  <si>
    <t>Integrated Water Resource Management - Master's Programme</t>
  </si>
  <si>
    <t>Environmental Communication and Management</t>
  </si>
  <si>
    <t>Agronomprogrammet - ekonomi</t>
  </si>
  <si>
    <t>Agronomprogrammet - Livsmedel</t>
  </si>
  <si>
    <t>Agronomprogrammet - mark/växt</t>
  </si>
  <si>
    <t>Agronomprogrammet - landsbygdsutveckling</t>
  </si>
  <si>
    <t>Management of Fish and Wildlife Populations - Master's Programme</t>
  </si>
  <si>
    <t>Forest Industry Economics - Master's Programme</t>
  </si>
  <si>
    <t>Jägmästarprogrammet</t>
  </si>
  <si>
    <t>Skogsmästarprogrammet</t>
  </si>
  <si>
    <t>Civilingenjörsprogrammet i Energisystem</t>
  </si>
  <si>
    <t>Civilingenjörsprogrammet i miljö- och vattenteknik</t>
  </si>
  <si>
    <t>Husdjursvetenskap - kandidatprogram</t>
  </si>
  <si>
    <t>Etologi och djurskydd - kandidatprogram</t>
  </si>
  <si>
    <t>Djursjukskötare - kandidatprogram</t>
  </si>
  <si>
    <t>Hippolog - kandidatprogram</t>
  </si>
  <si>
    <t>Animal Science. Master's Programme</t>
  </si>
  <si>
    <t>Agronomprogrammet - husdjur</t>
  </si>
  <si>
    <t>Veterinärprogrammet</t>
  </si>
  <si>
    <t>Program</t>
  </si>
  <si>
    <t xml:space="preserve">SUMMA med Naturbruk som gymnasiekod </t>
  </si>
  <si>
    <t>Agricultural Economics and Management - Master's Programme</t>
  </si>
  <si>
    <t>Agronomprogrammet</t>
  </si>
  <si>
    <t>Ecology - Master's Programme</t>
  </si>
  <si>
    <t>Environmental Economics and Management - Master's Programme</t>
  </si>
  <si>
    <t>Euroforester - masterprogram</t>
  </si>
  <si>
    <t>Food - Innovation and Market - Master's Programme</t>
  </si>
  <si>
    <t>Livsmedelstillsyn - magisterprogram</t>
  </si>
  <si>
    <t>Miljökommunikation - magisterprogram</t>
  </si>
  <si>
    <t>Plant Biology - Master's programme</t>
  </si>
  <si>
    <t>Rural Development and Natural Resource Management - Master's Programme</t>
  </si>
  <si>
    <t>Soil and Water Management - Master's Programme</t>
  </si>
  <si>
    <t>Sustainable Development - Master's Programme</t>
  </si>
  <si>
    <t xml:space="preserve">Antal naturbrukselever </t>
  </si>
  <si>
    <t xml:space="preserve">År </t>
  </si>
  <si>
    <t>Antal "NB-studenter" år 2007 - 2015</t>
  </si>
  <si>
    <t>antal</t>
  </si>
  <si>
    <t xml:space="preserve">   Totalt "fd NB-elever vid SLUs övriga utbildningsprogram"</t>
  </si>
  <si>
    <t>Andel av fd NB-elever vid SLU</t>
  </si>
  <si>
    <t xml:space="preserve">   </t>
  </si>
  <si>
    <t xml:space="preserve">      Agronom, summa ovan:  167 st </t>
  </si>
  <si>
    <t>Antagna studenter vid SLU år 2007 - 2015 med gymnasiekod Specialprogram. Här kan finnas ytterligare elever som gått på naturbruksgymnasier</t>
  </si>
  <si>
    <t xml:space="preserve">   Totalt "fd NB-elever vid SLUs kortare yrkesprogram"</t>
  </si>
  <si>
    <t xml:space="preserve">   Totalt "fd NB-elever vid SLUs längre yrkesprogram"</t>
  </si>
  <si>
    <r>
      <rPr>
        <b/>
        <sz val="11"/>
        <color theme="1"/>
        <rFont val="Calibri"/>
        <family val="2"/>
        <scheme val="minor"/>
      </rPr>
      <t xml:space="preserve">Antagna studenter vid SLU år 2007-2015 med gymnasiekod Naturbruk. </t>
    </r>
    <r>
      <rPr>
        <sz val="11"/>
        <color theme="1"/>
        <rFont val="Calibri"/>
        <family val="2"/>
        <scheme val="minor"/>
      </rPr>
      <t>I gruppen "special", se nästa flik, kan finnas ytterligare elever som gått på naturbruksgymnasier</t>
    </r>
  </si>
  <si>
    <t>fd-NB-elever till "SLU utbildningar Djur"</t>
  </si>
  <si>
    <t>fd-NB-elever till "SLU utbildningar Lantbruk"</t>
  </si>
  <si>
    <t>fd-NB-elever till "SLU utbildningar Trädgård, landskap"</t>
  </si>
  <si>
    <t>fd-NB-elever till "SLU utbildningar Mångbruk, landsbygdsutveckling"   obs: tillkommer yrkesverksamma från andra yrkesprogram</t>
  </si>
  <si>
    <t>fd-NB-elever till "SLU utbildningar Skogbruk, mångbruk skog"</t>
  </si>
  <si>
    <t>Totalt</t>
  </si>
  <si>
    <r>
      <t xml:space="preserve">fd-NB-elever till "SLU utbildningar Häst"      </t>
    </r>
    <r>
      <rPr>
        <b/>
        <sz val="11"/>
        <color theme="1"/>
        <rFont val="Calibri"/>
        <family val="2"/>
        <scheme val="minor"/>
      </rPr>
      <t>obs: tillkommer yrkesverksamma via agronom-husdjur, veterinär, djursjukskötare</t>
    </r>
  </si>
  <si>
    <t xml:space="preserve">SUMMA </t>
  </si>
  <si>
    <t>med Naturbruk som gymnasiekod,  exkl. skogligt basår, naturvetenskaplig bastermin</t>
  </si>
  <si>
    <t>antal SLU-stud från NB, exkl kortare yrkesutb, inkl. kandidat, exkl. master</t>
  </si>
  <si>
    <t>antal SLU-stud med krav "NV-behörighet" till grundutbildning</t>
  </si>
  <si>
    <t>antal per år genom-snitt</t>
  </si>
  <si>
    <t>bearbetad fil 2016-04-20  maria.elinder@naturbruk.se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</si>
</sst>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2" fontId="1" fillId="0" borderId="0" xfId="0" applyNumberFormat="1" applyFont="1"/>
    <xf numFmtId="0" fontId="1" fillId="0" borderId="0" xfId="0" applyFont="1" applyFill="1"/>
    <xf numFmtId="0" fontId="1" fillId="3" borderId="2" xfId="0" applyFont="1" applyFill="1" applyBorder="1"/>
    <xf numFmtId="2" fontId="1" fillId="0" borderId="3" xfId="0" applyNumberFormat="1" applyFont="1" applyBorder="1"/>
    <xf numFmtId="0" fontId="1" fillId="2" borderId="2" xfId="0" applyFont="1" applyFill="1" applyBorder="1"/>
    <xf numFmtId="0" fontId="0" fillId="0" borderId="2" xfId="0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right"/>
    </xf>
    <xf numFmtId="0" fontId="1" fillId="0" borderId="1" xfId="0" applyFont="1" applyBorder="1"/>
    <xf numFmtId="0" fontId="0" fillId="3" borderId="0" xfId="0" applyFill="1" applyAlignment="1">
      <alignment horizontal="center"/>
    </xf>
    <xf numFmtId="0" fontId="0" fillId="0" borderId="0" xfId="0" applyFont="1"/>
    <xf numFmtId="0" fontId="0" fillId="0" borderId="2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/>
    <xf numFmtId="1" fontId="0" fillId="0" borderId="0" xfId="0" applyNumberFormat="1" applyFont="1" applyFill="1"/>
    <xf numFmtId="2" fontId="0" fillId="0" borderId="0" xfId="0" applyNumberFormat="1" applyFont="1" applyFill="1"/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År</a:t>
            </a:r>
            <a:r>
              <a:rPr lang="sv-SE" baseline="0"/>
              <a:t>  </a:t>
            </a:r>
            <a:r>
              <a:rPr lang="sv-SE"/>
              <a:t>2007 - 2015 har SLU antagit 1167 elever </a:t>
            </a:r>
            <a:r>
              <a:rPr lang="sv-SE" baseline="0"/>
              <a:t> </a:t>
            </a:r>
            <a:r>
              <a:rPr lang="sv-SE"/>
              <a:t>från</a:t>
            </a:r>
            <a:r>
              <a:rPr lang="sv-SE" baseline="0"/>
              <a:t> </a:t>
            </a:r>
            <a:r>
              <a:rPr lang="sv-SE"/>
              <a:t>Naturbruksprogrammet .</a:t>
            </a:r>
            <a:r>
              <a:rPr lang="sv-SE" baseline="0"/>
              <a:t>  1006 av dem antogs till dessa program: </a:t>
            </a:r>
            <a:endParaRPr lang="sv-SE"/>
          </a:p>
        </c:rich>
      </c:tx>
      <c:layout>
        <c:manualLayout>
          <c:xMode val="edge"/>
          <c:yMode val="edge"/>
          <c:x val="0.0926840855106888"/>
          <c:y val="0.014794267221451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97629690588"/>
          <c:y val="0.182052631770543"/>
          <c:w val="0.446194849159295"/>
          <c:h val="0.7362556379481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'NB elever på SLU '!$A$3:$A$24</c:f>
              <c:strCache>
                <c:ptCount val="22"/>
                <c:pt idx="0">
                  <c:v>Lantmästare - kandidatprogram</c:v>
                </c:pt>
                <c:pt idx="1">
                  <c:v>Skogsmästarprogrammet</c:v>
                </c:pt>
                <c:pt idx="2">
                  <c:v>Hippolog - kandidatprogram</c:v>
                </c:pt>
                <c:pt idx="3">
                  <c:v>Djursjukskötare - kandidatprogram</c:v>
                </c:pt>
                <c:pt idx="4">
                  <c:v>Landskapsingenjörsprogrammet</c:v>
                </c:pt>
                <c:pt idx="5">
                  <c:v>Trädgårdsingenjör: design - kandidatprogram</c:v>
                </c:pt>
                <c:pt idx="7">
                  <c:v>Agronomprogrammet - husdjur</c:v>
                </c:pt>
                <c:pt idx="8">
                  <c:v>Agronomprogrammet - ekonomi</c:v>
                </c:pt>
                <c:pt idx="9">
                  <c:v>Agronomprogrammet - mark/växt</c:v>
                </c:pt>
                <c:pt idx="10">
                  <c:v>Agronomprogrammet - Livsmedel</c:v>
                </c:pt>
                <c:pt idx="11">
                  <c:v>Agronomprogrammet - landsbygdsutveckling</c:v>
                </c:pt>
                <c:pt idx="12">
                  <c:v>   </c:v>
                </c:pt>
                <c:pt idx="13">
                  <c:v>Veterinärprogrammet</c:v>
                </c:pt>
                <c:pt idx="14">
                  <c:v>Jägmästarprogrammet</c:v>
                </c:pt>
                <c:pt idx="15">
                  <c:v>Landskapsarkitektprogrammet, Ultuna</c:v>
                </c:pt>
                <c:pt idx="16">
                  <c:v>Landskapsarkitektprogrammet Alnarp</c:v>
                </c:pt>
                <c:pt idx="17">
                  <c:v>Hortonomprogrammet</c:v>
                </c:pt>
                <c:pt idx="19">
                  <c:v>Etologi och djurskydd - kandidatprogram</c:v>
                </c:pt>
                <c:pt idx="20">
                  <c:v>Husdjursvetenskap - kandidatprogram</c:v>
                </c:pt>
                <c:pt idx="21">
                  <c:v>Biologi och miljövetenskap - kandidatprogram</c:v>
                </c:pt>
              </c:strCache>
            </c:strRef>
          </c:cat>
          <c:val>
            <c:numRef>
              <c:f>'NB elever på SLU '!$L$3:$L$24</c:f>
              <c:numCache>
                <c:formatCode>General</c:formatCode>
                <c:ptCount val="22"/>
                <c:pt idx="0">
                  <c:v>216.0</c:v>
                </c:pt>
                <c:pt idx="1">
                  <c:v>158.0</c:v>
                </c:pt>
                <c:pt idx="2">
                  <c:v>83.0</c:v>
                </c:pt>
                <c:pt idx="3">
                  <c:v>75.0</c:v>
                </c:pt>
                <c:pt idx="4">
                  <c:v>36.0</c:v>
                </c:pt>
                <c:pt idx="5">
                  <c:v>36.0</c:v>
                </c:pt>
                <c:pt idx="7">
                  <c:v>90.0</c:v>
                </c:pt>
                <c:pt idx="8">
                  <c:v>33.0</c:v>
                </c:pt>
                <c:pt idx="9">
                  <c:v>17.0</c:v>
                </c:pt>
                <c:pt idx="10">
                  <c:v>14.0</c:v>
                </c:pt>
                <c:pt idx="11">
                  <c:v>13.0</c:v>
                </c:pt>
                <c:pt idx="13">
                  <c:v>72.0</c:v>
                </c:pt>
                <c:pt idx="14">
                  <c:v>49.0</c:v>
                </c:pt>
                <c:pt idx="15">
                  <c:v>12.0</c:v>
                </c:pt>
                <c:pt idx="16">
                  <c:v>6.0</c:v>
                </c:pt>
                <c:pt idx="17">
                  <c:v>4.0</c:v>
                </c:pt>
                <c:pt idx="19">
                  <c:v>100.0</c:v>
                </c:pt>
                <c:pt idx="20">
                  <c:v>32.0</c:v>
                </c:pt>
                <c:pt idx="21">
                  <c:v>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873560"/>
        <c:axId val="-2104949592"/>
      </c:barChart>
      <c:catAx>
        <c:axId val="-2104873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-2104949592"/>
        <c:crosses val="autoZero"/>
        <c:auto val="1"/>
        <c:lblAlgn val="ctr"/>
        <c:lblOffset val="100"/>
        <c:noMultiLvlLbl val="0"/>
      </c:catAx>
      <c:valAx>
        <c:axId val="-2104949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04873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 antagna naturbrukselever  till </a:t>
            </a:r>
            <a:br>
              <a:rPr lang="en-US"/>
            </a:br>
            <a:r>
              <a:rPr lang="en-US"/>
              <a:t>SLU  2007-2015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'NB elever på SLU '!$A$59</c:f>
              <c:strCache>
                <c:ptCount val="1"/>
                <c:pt idx="0">
                  <c:v>Antal naturbrukselever </c:v>
                </c:pt>
              </c:strCache>
            </c:strRef>
          </c:tx>
          <c:marker>
            <c:symbol val="none"/>
          </c:marker>
          <c:cat>
            <c:strRef>
              <c:f>'NB elever på SLU '!$C$58:$K$58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'NB elever på SLU '!$C$59:$K$59</c:f>
              <c:numCache>
                <c:formatCode>General</c:formatCode>
                <c:ptCount val="9"/>
                <c:pt idx="0">
                  <c:v>104.0</c:v>
                </c:pt>
                <c:pt idx="1">
                  <c:v>149.0</c:v>
                </c:pt>
                <c:pt idx="2">
                  <c:v>134.0</c:v>
                </c:pt>
                <c:pt idx="3">
                  <c:v>120.0</c:v>
                </c:pt>
                <c:pt idx="4">
                  <c:v>148.0</c:v>
                </c:pt>
                <c:pt idx="5">
                  <c:v>155.0</c:v>
                </c:pt>
                <c:pt idx="6">
                  <c:v>130.0</c:v>
                </c:pt>
                <c:pt idx="7">
                  <c:v>120.0</c:v>
                </c:pt>
                <c:pt idx="8">
                  <c:v>107.0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6965832"/>
        <c:axId val="-2126512072"/>
      </c:lineChart>
      <c:catAx>
        <c:axId val="-2116965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6512072"/>
        <c:crosses val="autoZero"/>
        <c:auto val="1"/>
        <c:lblAlgn val="ctr"/>
        <c:lblOffset val="100"/>
        <c:noMultiLvlLbl val="0"/>
      </c:catAx>
      <c:valAx>
        <c:axId val="-2126512072"/>
        <c:scaling>
          <c:orientation val="minMax"/>
          <c:max val="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965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234950</xdr:colOff>
      <xdr:row>1</xdr:row>
      <xdr:rowOff>244475</xdr:rowOff>
    </xdr:from>
    <xdr:to>
      <xdr:col>28</xdr:col>
      <xdr:colOff>165100</xdr:colOff>
      <xdr:row>31</xdr:row>
      <xdr:rowOff>139700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368300</xdr:colOff>
      <xdr:row>43</xdr:row>
      <xdr:rowOff>88900</xdr:rowOff>
    </xdr:from>
    <xdr:to>
      <xdr:col>26</xdr:col>
      <xdr:colOff>298449</xdr:colOff>
      <xdr:row>65</xdr:row>
      <xdr:rowOff>146049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ristina Julin" refreshedDate="42465.459198958335" backgroundQuery="1" createdVersion="4" refreshedVersion="4" minRefreshableVersion="3" recordCount="0" supportSubquery="1" supportAdvancedDrill="1">
  <cacheSource type="external" connectionId="1"/>
  <cacheFields count="5">
    <cacheField name="[Measures].[Antal]" caption="Studentantal" numFmtId="0" hierarchy="109" level="32767"/>
    <cacheField name="[Förutbildning].[Förutbildningsbenämning].[Förutbildningsbenämning]" caption="Förutbildningsbenämning" numFmtId="0" level="1">
      <sharedItems count="29">
        <s v="[Förutbildning].[Förutbildningsbenämning].&amp;[2NP - NATURBRUKSPROGRAMMET]" c="2NP - NATURBRUKSPROGRAMMET"/>
        <s v="[Förutbildning].[Förutbildningsbenämning].&amp;[2NPLHH - NATURBRUKSPROGRAMMET/HÄSTHÅLLNING]" c="2NPLHH - NATURBRUKSPROGRAMMET/HÄSTHÅLLNING"/>
        <s v="[Förutbildning].[Förutbildningsbenämning].&amp;[NP - NATURBRUKSPROGRAMMET]" c="NP - NATURBRUKSPROGRAMMET"/>
        <s v="[Förutbildning].[Förutbildningsbenämning].&amp;[3NP - NATURBRUKSPROGRAMMET]" c="3NP - NATURBRUKSPROGRAMMET"/>
        <s v="[Förutbildning].[Förutbildningsbenämning].&amp;[3NPLDJ - NATURBRUKSPROGRAMMET/DJURVÅRD]" c="3NPLDJ - NATURBRUKSPROGRAMMET/DJURVÅRD"/>
        <s v="[Förutbildning].[Förutbildningsbenämning].&amp;[3NPLHH - NATURBRUKSPROGRAMMET/HÄSTHÅLLNING]" c="3NPLHH - NATURBRUKSPROGRAMMET/HÄSTHÅLLNING"/>
        <s v="[Förutbildning].[Förutbildningsbenämning].&amp;[MNP - NATURBRUKSPROGRAMMET]" c="MNP - NATURBRUKSPROGRAMMET"/>
        <s v="[Förutbildning].[Förutbildningsbenämning].&amp;[3NPLTD - NATURBRUKSPROGRAMMET/TRÄDGÅRD]" c="3NPLTD - NATURBRUKSPROGRAMMET/TRÄDGÅRD"/>
        <s v="[Förutbildning].[Förutbildningsbenämning].&amp;[207 - JORDBRUKSLINJE]" c="207 - JORDBRUKSLINJE"/>
        <s v="[Förutbildning].[Förutbildningsbenämning].&amp;[2NPLTD - NATURBRUKSPROGRAMMET/TRÄDGÅRD]" c="2NPLTD - NATURBRUKSPROGRAMMET/TRÄDGÅRD"/>
        <s v="[Förutbildning].[Förutbildningsbenämning].&amp;[4NBTRA - Naturbruksprogrammet; Trädgård]" c="4NBTRA - Naturbruksprogrammet; Trädgård"/>
        <s v="[Förutbildning].[Förutbildningsbenämning].&amp;[2NPLDJ - NATURBRUKSPROGRAMMET/DJURVÅRD]" c="2NPLDJ - NATURBRUKSPROGRAMMET/DJURVÅRD"/>
        <s v="[Förutbildning].[Förutbildningsbenämning].&amp;[2NPLSG - NATURBRUKSPROGRAMMET/SKOG]" c="2NPLSG - NATURBRUKSPROGRAMMET/SKOG"/>
        <s v="[Förutbildning].[Förutbildningsbenämning].&amp;[NB - NATURBRUKSLINJE]" c="NB - NATURBRUKSLINJE"/>
        <s v="[Förutbildning].[Förutbildningsbenämning].&amp;[431 - NATURBRUKSLINJE]" c="431 - NATURBRUKSLINJE"/>
        <s v="[Förutbildning].[Förutbildningsbenämning].&amp;[NP04 - NATURBRUKSPROGR GREN DJURVÅRD]" c="NP04 - NATURBRUKSPROGR GREN DJURVÅRD"/>
        <s v="[Förutbildning].[Förutbildningsbenämning].&amp;[JO - JORDBRUKSLINJE]" c="JO - JORDBRUKSLINJE"/>
        <s v="[Förutbildning].[Förutbildningsbenämning].&amp;[4NBDJU - Naturbruksprogrammet; Djur]" c="4NBDJU - Naturbruksprogrammet; Djur"/>
        <s v="[Förutbildning].[Förutbildningsbenämning].&amp;[4NBLAN - Naturbruksprogrammet; Lantbruk]" c="4NBLAN - Naturbruksprogrammet; Lantbruk"/>
        <s v="[Förutbildning].[Förutbildningsbenämning].&amp;[4NB - Naturbruksprogrammet]" c="4NB - Naturbruksprogrammet"/>
        <s v="[Förutbildning].[Förutbildningsbenämning].&amp;[4NBSKO - Naturbruksprogrammet; Skog]" c="4NBSKO - Naturbruksprogrammet; Skog"/>
        <s v="[Förutbildning].[Förutbildningsbenämning].&amp;[NBSB - Naturbruksl, skogsbruk]" c="NBSB - Naturbruksl, skogsbruk"/>
        <s v="[Förutbildning].[Förutbildningsbenämning].&amp;[SB - SKOGSBRUKSLINJE]" c="SB - SKOGSBRUKSLINJE"/>
        <s v="[Förutbildning].[Förutbildningsbenämning].&amp;[3NPLSG - NATURBRUKSPROGRAMMET/SKOG]" c="3NPLSG - NATURBRUKSPROGRAMMET/SKOG"/>
        <s v="[Förutbildning].[Förutbildningsbenämning].&amp;[733290005 - SKOGSBRUKSLINJE]" c="733290005 - SKOGSBRUKSLINJE"/>
        <s v="[Förutbildning].[Förutbildningsbenämning].&amp;[731290009 - JORDBRUKSLINJE]" c="731290009 - JORDBRUKSLINJE"/>
        <s v="[Förutbildning].[Förutbildningsbenämning].&amp;[NP03 - NATURBRUKSPROGR GREN DJURVÅRD]" c="NP03 - NATURBRUKSPROGR GREN DJURVÅRD"/>
        <s v="[Förutbildning].[Förutbildningsbenämning].&amp;[1NPLDJ - NATURBRUKSPROGRAMMET/DJURVÅRD]" c="1NPLDJ - NATURBRUKSPROGRAMMET/DJURVÅRD"/>
        <s v="[Förutbildning].[Förutbildningsbenämning].&amp;[4NBDJU000N - Naturbruksprogrammet/Djur (Nationellt god]" c="4NBDJU000N - Naturbruksprogrammet/Djur (Nationellt god"/>
      </sharedItems>
    </cacheField>
    <cacheField name="[Utbildningsprogram].[Programbenämning].[Programbenämning]" caption="Programbenämning" numFmtId="0" hierarchy="58" level="1">
      <sharedItems count="53">
        <s v="[Utbildningsprogram].[Programbenämning].&amp;[BASNT - Nyckel till natur och miljö - naturvetenskaplig bastermin]" c="BASNT - Nyckel till natur och miljö - naturvetenskaplig bastermin"/>
        <s v="[Utbildningsprogram].[Programbenämning].&amp;[BASSM - Skogligt basår för blivande skogsmästare (Jälla)]" c="BASSM - Skogligt basår för blivande skogsmästare (Jälla)"/>
        <s v="[Utbildningsprogram].[Programbenämning].&amp;[EKNMP - Ekonomprogrammet med naturresursinriktning]" c="EKNMP - Ekonomprogrammet med naturresursinriktning"/>
        <s v="[Utbildningsprogram].[Programbenämning].&amp;[LG001 - Natur, hälsa och trädgård - magisterprogram]" c="LG001 - Natur, hälsa och trädgård - magisterprogram"/>
        <s v="[Utbildningsprogram].[Programbenämning].&amp;[LK001 - Landsbygdsentrepenör - kandidatprogram]" c="LK001 - Landsbygdsentrepenör - kandidatprogram"/>
        <s v="[Utbildningsprogram].[Programbenämning].&amp;[LK002 - Affärsledarskap - påbyggnadsprogram till kandidatexamen]" c="LK002 - Affärsledarskap - påbyggnadsprogram till kandidatexamen"/>
        <s v="[Utbildningsprogram].[Programbenämning].&amp;[LK003 - Trädgårdsingenjör: marknad - kandidatprogram]" c="LK003 - Trädgårdsingenjör: marknad - kandidatprogram"/>
        <s v="[Utbildningsprogram].[Programbenämning].&amp;[LK004 - Trädgårdsingenjör: design - kandidatprogram]" c="LK004 - Trädgårdsingenjör: design - kandidatprogram"/>
        <s v="[Utbildningsprogram].[Programbenämning].&amp;[LK005 - Trädgårdsingenjör: odling - kandidatprogram]" c="LK005 - Trädgårdsingenjör: odling - kandidatprogram"/>
        <s v="[Utbildningsprogram].[Programbenämning].&amp;[LK006 - Lantmästare - kandidatprogram]" c="LK006 - Lantmästare - kandidatprogram"/>
        <s v="[Utbildningsprogram].[Programbenämning].&amp;[LM002 - Farm Building - Master's Programme]" c="LM002 - Farm Building - Master's Programme"/>
        <s v="[Utbildningsprogram].[Programbenämning].&amp;[LM004 - Hållbar stadsutveckling, ledning, organisering och förvaltning  - master]" c="LM004 - Hållbar stadsutveckling, ledning, organisering och förvaltning  - master"/>
        <s v="[Utbildningsprogram].[Programbenämning].&amp;[LM005 - Agroecology - Master's programme]" c="LM005 - Agroecology - Master's programme"/>
        <s v="[Utbildningsprogram].[Programbenämning].&amp;[LM006 - Landscape Architecture]" c="LM006 - Landscape Architecture"/>
        <s v="[Utbildningsprogram].[Programbenämning].&amp;[LM007 - Outdoor environments for health and well-being - Master's programme]" c="LM007 - Outdoor environments for health and well-being - Master's programme"/>
        <s v="[Utbildningsprogram].[Programbenämning].&amp;[LY001 - Landskapsingenjörsprogrammet]" c="LY001 - Landskapsingenjörsprogrammet"/>
        <s v="[Utbildningsprogram].[Programbenämning].&amp;[LY002 - Landskapsarkitektprogrammet Alnarp]" c="LY002 - Landskapsarkitektprogrammet Alnarp"/>
        <s v="[Utbildningsprogram].[Programbenämning].&amp;[LY003 - Hortonomprogrammet]" c="LY003 - Hortonomprogrammet"/>
        <s v="[Utbildningsprogram].[Programbenämning].&amp;[LY004 - Trädgårdsingenjörsprogrammet - odling]" c="LY004 - Trädgårdsingenjörsprogrammet - odling"/>
        <s v="[Utbildningsprogram].[Programbenämning].&amp;[LY005 - Trädgårdsingenjörsprogrammet - marknad]" c="LY005 - Trädgårdsingenjörsprogrammet - marknad"/>
        <s v="[Utbildningsprogram].[Programbenämning].&amp;[LY006 - Trädgårdsingenjörsprogrammet - design]" c="LY006 - Trädgårdsingenjörsprogrammet - design"/>
        <s v="[Utbildningsprogram].[Programbenämning].&amp;[LY007 - Lantmästarprogrammet]" c="LY007 - Lantmästarprogrammet"/>
        <s v="[Utbildningsprogram].[Programbenämning].&amp;[LY008 - Landskapsarkitektprogrammet, Ultuna]" c="LY008 - Landskapsarkitektprogrammet, Ultuna"/>
        <s v="[Utbildningsprogram].[Programbenämning].&amp;[NK001 - Biologi och miljövetenskap - kandidatprogram]" c="NK001 - Biologi och miljövetenskap - kandidatprogram"/>
        <s v="[Utbildningsprogram].[Programbenämning].&amp;[NK002 - Biologi med inriktning mot bioteknik - kandidatprogram]" c="NK002 - Biologi med inriktning mot bioteknik - kandidatprogram"/>
        <s v="[Utbildningsprogram].[Programbenämning].&amp;[NK005 - Ekonomi - kandidatprogram]" c="NK005 - Ekonomi - kandidatprogram"/>
        <s v="[Utbildningsprogram].[Programbenämning].&amp;[NK008 - Lantmästare - kandidatprogram]" c="NK008 - Lantmästare - kandidatprogram"/>
        <s v="[Utbildningsprogram].[Programbenämning].&amp;[NM006 - Integrated Water Resource Management - Master's Programme]" c="NM006 - Integrated Water Resource Management - Master's Programme"/>
        <s v="[Utbildningsprogram].[Programbenämning].&amp;[NM026 - Environmental Communication and Management]" c="NM026 - Environmental Communication and Management"/>
        <s v="[Utbildningsprogram].[Programbenämning].&amp;[NY001 - Agronomprogrammet - ekonomi]" c="NY001 - Agronomprogrammet - ekonomi"/>
        <s v="[Utbildningsprogram].[Programbenämning].&amp;[NY002 - Agronomprogrammet - Livsmedel]" c="NY002 - Agronomprogrammet - Livsmedel"/>
        <s v="[Utbildningsprogram].[Programbenämning].&amp;[NY003 - Agronomprogrammet - mark/växt]" c="NY003 - Agronomprogrammet - mark/växt"/>
        <s v="[Utbildningsprogram].[Programbenämning].&amp;[NY004 - Landskapsarkitektprogrammet, Ultuna]" c="NY004 - Landskapsarkitektprogrammet, Ultuna"/>
        <s v="[Utbildningsprogram].[Programbenämning].&amp;[NY007 - Agronomprogrammet - landsbygdsutveckling]" c="NY007 - Agronomprogrammet - landsbygdsutveckling"/>
        <s v="[Utbildningsprogram].[Programbenämning].&amp;[SB001 - Skogligt basår för blivande skogsmästare]" c="SB001 - Skogligt basår för blivande skogsmästare"/>
        <s v="[Utbildningsprogram].[Programbenämning].&amp;[SM003 - Management of Fish and Wildlife Populations - Master's Programme]" c="SM003 - Management of Fish and Wildlife Populations - Master's Programme"/>
        <s v="[Utbildningsprogram].[Programbenämning].&amp;[SM004 - Forest Industry Economics - Master's Programme]" c="SM004 - Forest Industry Economics - Master's Programme"/>
        <s v="[Utbildningsprogram].[Programbenämning].&amp;[SY001 - Jägmästarprogrammet]" c="SY001 - Jägmästarprogrammet"/>
        <s v="[Utbildningsprogram].[Programbenämning].&amp;[SY002 - Skogsmästarprogrammet]" c="SY002 - Skogsmästarprogrammet"/>
        <s v="[Utbildningsprogram].[Programbenämning].&amp;[TE2SY - Civilingenjörsprogrammet i Energisystem]" c="TE2SY - Civilingenjörsprogrammet i Energisystem"/>
        <s v="[Utbildningsprogram].[Programbenämning].&amp;[TES2Y - Civilingenjörsprogrammet i Energisystem]" c="TES2Y - Civilingenjörsprogrammet i Energisystem"/>
        <s v="[Utbildningsprogram].[Programbenämning].&amp;[TMV2Y - Civilingenjörsprogrammet i miljö- och vattenteknik]" c="TMV2Y - Civilingenjörsprogrammet i miljö- och vattenteknik"/>
        <s v="[Utbildningsprogram].[Programbenämning].&amp;[VK001 - Husdjursvetenskap - kandidatprogram]" c="VK001 - Husdjursvetenskap - kandidatprogram"/>
        <s v="[Utbildningsprogram].[Programbenämning].&amp;[VK002 - Etologi och djurskydd - kandidatprogram]" c="VK002 - Etologi och djurskydd - kandidatprogram"/>
        <s v="[Utbildningsprogram].[Programbenämning].&amp;[VK003 - Djursjukskötare - kandidatprogram]" c="VK003 - Djursjukskötare - kandidatprogram"/>
        <s v="[Utbildningsprogram].[Programbenämning].&amp;[VK004 - Hippolog - kandidatprogram]" c="VK004 - Hippolog - kandidatprogram"/>
        <s v="[Utbildningsprogram].[Programbenämning].&amp;[VM003 - Animal Science. Master's Programme]" c="VM003 - Animal Science. Master's Programme"/>
        <s v="[Utbildningsprogram].[Programbenämning].&amp;[VY001 - Agronomprogrammet - husdjur]" c="VY001 - Agronomprogrammet - husdjur"/>
        <s v="[Utbildningsprogram].[Programbenämning].&amp;[VY002 - Veterinärprogrammet]" c="VY002 - Veterinärprogrammet"/>
        <s v="[Utbildningsprogram].[Programbenämning].&amp;[VY003 - Djursjukvårdarprogrammet]" c="VY003 - Djursjukvårdarprogrammet"/>
        <s v="[Utbildningsprogram].[Programbenämning].&amp;[VY004 - Hippologprogrammet - Travsport]" c="VY004 - Hippologprogrammet - Travsport"/>
        <s v="[Utbildningsprogram].[Programbenämning].&amp;[VY006 - Hippologprogrammet - ridlärare]" c="VY006 - Hippologprogrammet - ridlärare"/>
        <s v="[Utbildningsprogram].[Programbenämning].&amp;[VY007 - Hippologprogrammet - stallchef]" c="VY007 - Hippologprogrammet - stallchef"/>
      </sharedItems>
    </cacheField>
    <cacheField name="[Tidsperiod].[År].[År]" caption="År" numFmtId="0" hierarchy="54" level="1">
      <sharedItems count="6">
        <s v="[Tidsperiod].[År].&amp;[2011]" c="2011"/>
        <s v="[Tidsperiod].[År].&amp;[2012]" c="2012"/>
        <s v="[Tidsperiod].[År].&amp;[2013]" c="2013"/>
        <s v="[Tidsperiod].[År].&amp;[2014]" c="2014"/>
        <s v="[Tidsperiod].[År].&amp;[2015]" c="2015"/>
        <s v="[Tidsperiod].[År].&amp;[2016]" c="2016"/>
      </sharedItems>
    </cacheField>
    <cacheField name="[Programantagningstermin].[År].[År]" caption="År" numFmtId="0" hierarchy="36" level="1">
      <sharedItems count="9">
        <s v="[Programantagningstermin].[År].&amp;[2007]" c="2007"/>
        <s v="[Programantagningstermin].[År].&amp;[2008]" c="2008"/>
        <s v="[Programantagningstermin].[År].&amp;[2009]" c="2009"/>
        <s v="[Programantagningstermin].[År].&amp;[2010]" c="2010"/>
        <s v="[Programantagningstermin].[År].&amp;[2011]" c="2011"/>
        <s v="[Programantagningstermin].[År].&amp;[2012]" c="2012"/>
        <s v="[Programantagningstermin].[År].&amp;[2013]" c="2013"/>
        <s v="[Programantagningstermin].[År].&amp;[2014]" c="2014"/>
        <s v="[Programantagningstermin].[År].&amp;[2015]" c="2015"/>
      </sharedItems>
    </cacheField>
  </cacheFields>
  <cacheHierarchies count="119">
    <cacheHierarchy uniqueName="[Förutbildning].[Förutbildningsbenämning]" caption="Förutbildningsbenämning" attribute="1" defaultMemberUniqueName="[Förutbildning].[Förutbildningsbenämning].[All]" allUniqueName="[Förutbildning].[Förutbildningsbenämning].[All]" dimensionUniqueName="[Förutbildning]" displayFolder="" count="2" unbalanced="0">
      <fieldsUsage count="2">
        <fieldUsage x="-1"/>
        <fieldUsage x="1"/>
      </fieldsUsage>
    </cacheHierarchy>
    <cacheHierarchy uniqueName="[Förutbildning].[Förutbildningsgrupp]" caption="Förutbildningsgrupp" attribute="1" defaultMemberUniqueName="[Förutbildning].[Förutbildningsgrupp].[All]" allUniqueName="[Förutbildning].[Förutbildningsgrupp].[All]" dimensionUniqueName="[Förutbildning]" displayFolder="" count="0" unbalanced="0"/>
    <cacheHierarchy uniqueName="[Förutbildning].[Förutbildningskategori]" caption="Förutbildningskategori" attribute="1" defaultMemberUniqueName="[Förutbildning].[Förutbildningskategori].[All]" allUniqueName="[Förutbildning].[Förutbildningskategori].[All]" dimensionUniqueName="[Förutbildning]" displayFolder="" count="0" unbalanced="0"/>
    <cacheHierarchy uniqueName="[Förutbildning].[Förutbildningskod]" caption="Förutbildningskod" attribute="1" defaultMemberUniqueName="[Förutbildning].[Förutbildningskod].[All]" allUniqueName="[Förutbildning].[Förutbildningskod].[All]" dimensionUniqueName="[Förutbildning]" displayFolder="" count="2" unbalanced="0"/>
    <cacheHierarchy uniqueName="[Förutbildning].[Kat-Ben-Kod]" caption="Kat-Ben-Kod" defaultMemberUniqueName="[Förutbildning].[Kat-Ben-Kod].[All]" allUniqueName="[Förutbildning].[Kat-Ben-Kod].[All]" dimensionUniqueName="[Förutbildning]" displayFolder="" count="4" unbalanced="0"/>
    <cacheHierarchy uniqueName="[Kurs].[Finansieringsform]" caption="Finansieringsform" attribute="1" defaultMemberUniqueName="[Kurs].[Finansieringsform].[All]" allUniqueName="[Kurs].[Finansieringsform].[All]" dimensionUniqueName="[Kurs]" displayFolder="Kursinfo" count="0" unbalanced="0"/>
    <cacheHierarchy uniqueName="[Kurs].[Finansieringsform-Kursnamn-Kurskod]" caption="Finansieringsform-Kursnamn-Kurskod" defaultMemberUniqueName="[Kurs].[Finansieringsform-Kursnamn-Kurskod].[All]" allUniqueName="[Kurs].[Finansieringsform-Kursnamn-Kurskod].[All]" dimensionUniqueName="[Kurs]" displayFolder="" count="0" unbalanced="0"/>
    <cacheHierarchy uniqueName="[Kurs].[Fördjupning]" caption="Fördjupning" attribute="1" defaultMemberUniqueName="[Kurs].[Fördjupning].[All]" allUniqueName="[Kurs].[Fördjupning].[All]" dimensionUniqueName="[Kurs]" displayFolder="" count="0" unbalanced="0"/>
    <cacheHierarchy uniqueName="[Kurs].[Kursbenämning]" caption="Kursbenämning" attribute="1" defaultMemberUniqueName="[Kurs].[Kursbenämning].[All]" allUniqueName="[Kurs].[Kursbenämning].[All]" dimensionUniqueName="[Kurs]" displayFolder="Kursinfo" count="0" unbalanced="0"/>
    <cacheHierarchy uniqueName="[Kurs].[Kurskod]" caption="Kurskod" attribute="1" defaultMemberUniqueName="[Kurs].[Kurskod].[All]" allUniqueName="[Kurs].[Kurskod].[All]" dimensionUniqueName="[Kurs]" displayFolder="Kursinfo" count="0" unbalanced="0"/>
    <cacheHierarchy uniqueName="[Kurs].[Kursnamn]" caption="Kursnamn" attribute="1" defaultMemberUniqueName="[Kurs].[Kursnamn].[All]" allUniqueName="[Kurs].[Kursnamn].[All]" dimensionUniqueName="[Kurs]" displayFolder="Kursinfo" count="0" unbalanced="0"/>
    <cacheHierarchy uniqueName="[Kurs].[Kurspoäng]" caption="Kurspoäng" attribute="1" defaultMemberUniqueName="[Kurs].[Kurspoäng].[All]" allUniqueName="[Kurs].[Kurspoäng].[All]" dimensionUniqueName="[Kurs]" displayFolder="Kursinfo" count="0" unbalanced="0"/>
    <cacheHierarchy uniqueName="[Kurs].[Kurspoäng-Kursnamn-Kurskod]" caption="Kurspoäng-Kursnamn-Kurskod" defaultMemberUniqueName="[Kurs].[Kurspoäng-Kursnamn-Kurskod].[All]" allUniqueName="[Kurs].[Kurspoäng-Kursnamn-Kurskod].[All]" dimensionUniqueName="[Kurs]" displayFolder="" count="0" unbalanced="0"/>
    <cacheHierarchy uniqueName="[Kurs].[Starttermin]" caption="Starttermin" attribute="1" defaultMemberUniqueName="[Kurs].[Starttermin].[All]" allUniqueName="[Kurs].[Starttermin].[All]" dimensionUniqueName="[Kurs]" displayFolder="Kursinfo" count="0" unbalanced="0"/>
    <cacheHierarchy uniqueName="[Kurs].[Utbildningsform]" caption="Utbildningsform" attribute="1" defaultMemberUniqueName="[Kurs].[Utbildningsform].[All]" allUniqueName="[Kurs].[Utbildningsform].[All]" dimensionUniqueName="[Kurs]" displayFolder="Kursinfo" count="0" unbalanced="0"/>
    <cacheHierarchy uniqueName="[Kurs].[Utbildningsnivå]" caption="Utbildningsnivå" attribute="1" defaultMemberUniqueName="[Kurs].[Utbildningsnivå].[All]" allUniqueName="[Kurs].[Utbildningsnivå].[All]" dimensionUniqueName="[Kurs]" displayFolder="Kursinfo" count="0" unbalanced="0"/>
    <cacheHierarchy uniqueName="[Kurs].[Utbildningsområde]" caption="Utbildningsområde" attribute="1" defaultMemberUniqueName="[Kurs].[Utbildningsområde].[All]" allUniqueName="[Kurs].[Utbildningsområde].[All]" dimensionUniqueName="[Kurs]" displayFolder="Utbildningsområde" count="0" unbalanced="0"/>
    <cacheHierarchy uniqueName="[Kurs].[Utbildningsområdesbeskrivning]" caption="Utbildningsområdesbeskrivning" attribute="1" defaultMemberUniqueName="[Kurs].[Utbildningsområdesbeskrivning].[All]" allUniqueName="[Kurs].[Utbildningsområdesbeskrivning].[All]" dimensionUniqueName="[Kurs]" displayFolder="Utbildningsområde" count="0" unbalanced="0"/>
    <cacheHierarchy uniqueName="[Kurs].[Utbomr-Kursnamn-Kurskod]" caption="Utbomr-Kursnamn-Kurskod" defaultMemberUniqueName="[Kurs].[Utbomr-Kursnamn-Kurskod].[All]" allUniqueName="[Kurs].[Utbomr-Kursnamn-Kurskod].[All]" dimensionUniqueName="[Kurs]" displayFolder="" count="0" unbalanced="0"/>
    <cacheHierarchy uniqueName="[Kurs].[Ämnesgrupp]" caption="Ämnesgrupp" attribute="1" defaultMemberUniqueName="[Kurs].[Ämnesgrupp].[All]" allUniqueName="[Kurs].[Ämnesgrupp].[All]" dimensionUniqueName="[Kurs]" displayFolder="" count="0" unbalanced="0"/>
    <cacheHierarchy uniqueName="[Kurs].[Ämnesområde]" caption="Ämnesområde" attribute="1" defaultMemberUniqueName="[Kurs].[Ämnesområde].[All]" allUniqueName="[Kurs].[Ämnesområde].[All]" dimensionUniqueName="[Kurs]" displayFolder="" count="0" unbalanced="0"/>
    <cacheHierarchy uniqueName="[Organisation].[Institution]" caption="Institution" attribute="1" defaultMemberUniqueName="[Organisation].[Institution].[Alla]" allUniqueName="[Organisation].[Institution].[Alla]" dimensionUniqueName="[Organisation]" displayFolder="Institution" count="0" unbalanced="0"/>
    <cacheHierarchy uniqueName="[Organisation].[Institutionsbenämning]" caption="Institutionsbenämning" attribute="1" defaultMemberUniqueName="[Organisation].[Institutionsbenämning].[Alla]" allUniqueName="[Organisation].[Institutionsbenämning].[Alla]" dimensionUniqueName="[Organisation]" displayFolder="Institution" count="0" unbalanced="0"/>
    <cacheHierarchy uniqueName="[Organisation].[Institutionsnamn]" caption="Institutionsnamn" attribute="1" defaultMemberUniqueName="[Organisation].[Institutionsnamn].[Alla]" allUniqueName="[Organisation].[Institutionsnamn].[Alla]" dimensionUniqueName="[Organisation]" displayFolder="Institution" count="0" unbalanced="0"/>
    <cacheHierarchy uniqueName="[Organisation].[Institutionstatus]" caption="Institutionstatus" attribute="1" defaultMemberUniqueName="[Organisation].[Institutionstatus].[Alla]" allUniqueName="[Organisation].[Institutionstatus].[Alla]" dimensionUniqueName="[Organisation]" displayFolder="Institution" count="0" unbalanced="0"/>
    <cacheHierarchy uniqueName="[Ort].[Kommun]" caption="Kommun" attribute="1" defaultMemberUniqueName="[Ort].[Kommun].[All]" allUniqueName="[Ort].[Kommun].[All]" dimensionUniqueName="[Ort]" displayFolder="" count="0" unbalanced="0"/>
    <cacheHierarchy uniqueName="[Ort].[Kommunkod]" caption="Kommunkod" attribute="1" defaultMemberUniqueName="[Ort].[Kommunkod].[All]" allUniqueName="[Ort].[Kommunkod].[All]" dimensionUniqueName="[Ort]" displayFolder="" count="0" unbalanced="0"/>
    <cacheHierarchy uniqueName="[Ort].[Län]" caption="Län" attribute="1" defaultMemberUniqueName="[Ort].[Län].[All]" allUniqueName="[Ort].[Län].[All]" dimensionUniqueName="[Ort]" displayFolder="" count="0" unbalanced="0"/>
    <cacheHierarchy uniqueName="[Ort].[Län-Kommun]" caption="Län-Kommun" defaultMemberUniqueName="[Ort].[Län-Kommun].[All]" allUniqueName="[Ort].[Län-Kommun].[All]" dimensionUniqueName="[Ort]" displayFolder="" count="0" unbalanced="0"/>
    <cacheHierarchy uniqueName="[Ort].[Länskod]" caption="Länskod" attribute="1" defaultMemberUniqueName="[Ort].[Länskod].[All]" allUniqueName="[Ort].[Länskod].[All]" dimensionUniqueName="[Ort]" displayFolder="" count="0" unbalanced="0"/>
    <cacheHierarchy uniqueName="[Ort].[Plats]" caption="Plats" attribute="1" defaultMemberUniqueName="[Ort].[Plats].[All]" allUniqueName="[Ort].[Plats].[All]" dimensionUniqueName="[Ort]" displayFolder="" count="0" unbalanced="0"/>
    <cacheHierarchy uniqueName="[Programantagningstermin].[Datum]" caption="Programantagningstermin.Datum" attribute="1" time="1" defaultMemberUniqueName="[Programantagningstermin].[Datum].[All]" allUniqueName="[Programantagningstermin].[Datum].[All]" dimensionUniqueName="[Programantagningstermin]" displayFolder="" count="0" unbalanced="0"/>
    <cacheHierarchy uniqueName="[Programantagningstermin].[Läsår]" caption="Programantagningstermin.Läsår" attribute="1" time="1" defaultMemberUniqueName="[Programantagningstermin].[Läsår].[All]" allUniqueName="[Programantagningstermin].[Läsår].[All]" dimensionUniqueName="[Programantagningstermin]" displayFolder="" count="0" unbalanced="0"/>
    <cacheHierarchy uniqueName="[Programantagningstermin].[Läsår-Termin]" caption="Programantagningstermin.Läsår-Termin" time="1" defaultMemberUniqueName="[Programantagningstermin].[Läsår-Termin].[All]" allUniqueName="[Programantagningstermin].[Läsår-Termin].[All]" dimensionUniqueName="[Programantagningstermin]" displayFolder="" count="0" unbalanced="0"/>
    <cacheHierarchy uniqueName="[Programantagningstermin].[Månad]" caption="Programantagningstermin.Månad" attribute="1" time="1" defaultMemberUniqueName="[Programantagningstermin].[Månad].[All]" allUniqueName="[Programantagningstermin].[Månad].[All]" dimensionUniqueName="[Programantagningstermin]" displayFolder="" count="0" unbalanced="0"/>
    <cacheHierarchy uniqueName="[Programantagningstermin].[Termin]" caption="Programantagningstermin.Termin" attribute="1" time="1" defaultMemberUniqueName="[Programantagningstermin].[Termin].[All]" allUniqueName="[Programantagningstermin].[Termin].[All]" dimensionUniqueName="[Programantagningstermin]" displayFolder="" count="0" unbalanced="0"/>
    <cacheHierarchy uniqueName="[Programantagningstermin].[År]" caption="Programantagningstermin.År" attribute="1" time="1" defaultMemberUniqueName="[Programantagningstermin].[År].[All]" allUniqueName="[Programantagningstermin].[År].[All]" dimensionUniqueName="[Programantagningstermin]" displayFolder="" count="2" unbalanced="0">
      <fieldsUsage count="2">
        <fieldUsage x="-1"/>
        <fieldUsage x="4"/>
      </fieldsUsage>
    </cacheHierarchy>
    <cacheHierarchy uniqueName="[Programantagningstermin].[År-Halvår-Månad-Datum]" caption="Programantagningstermin.År-Halvår-Månad-Datum" time="1" defaultMemberUniqueName="[Programantagningstermin].[År-Halvår-Månad-Datum].[All]" allUniqueName="[Programantagningstermin].[År-Halvår-Månad-Datum].[All]" dimensionUniqueName="[Programantagningstermin]" displayFolder="" count="0" unbalanced="0"/>
    <cacheHierarchy uniqueName="[Programantagningstermin].[År-Månad-Datum]" caption="Programantagningstermin.År-Månad-Datum" time="1" defaultMemberUniqueName="[Programantagningstermin].[År-Månad-Datum].[All]" allUniqueName="[Programantagningstermin].[År-Månad-Datum].[All]" dimensionUniqueName="[Programantagningstermin]" displayFolder="" count="0" unbalanced="0"/>
    <cacheHierarchy uniqueName="[Redovisningsår_Ladokfil].[Redovisningsår]" caption="Redovisningsår_Ladokfil.Redovisningsår" time="1" defaultMemberUniqueName="[Redovisningsår_Ladokfil].[Redovisningsår].[All]" allUniqueName="[Redovisningsår_Ladokfil].[Redovisningsår].[All]" dimensionUniqueName="[Redovisningsår_Ladokfil]" displayFolder="" count="0" unbalanced="0"/>
    <cacheHierarchy uniqueName="[Redovisningsår_Ladokfil].[Termin]" caption="Redovisningsår_Ladokfil.Termin" attribute="1" time="1" defaultMemberUniqueName="[Redovisningsår_Ladokfil].[Termin].[All]" allUniqueName="[Redovisningsår_Ladokfil].[Termin].[All]" dimensionUniqueName="[Redovisningsår_Ladokfil]" displayFolder="" count="0" unbalanced="0"/>
    <cacheHierarchy uniqueName="[Redovisningsår_Ladokfil].[År]" caption="Redovisningsår_Ladokfil.År" attribute="1" time="1" defaultMemberUniqueName="[Redovisningsår_Ladokfil].[År].[All]" allUniqueName="[Redovisningsår_Ladokfil].[År].[All]" dimensionUniqueName="[Redovisningsår_Ladokfil]" displayFolder="" count="0" unbalanced="0"/>
    <cacheHierarchy uniqueName="[Student].[Hemort]" caption="Hemort" attribute="1" defaultMemberUniqueName="[Student].[Hemort].[All]" allUniqueName="[Student].[Hemort].[All]" dimensionUniqueName="[Student]" displayFolder="Person" count="0" unbalanced="0"/>
    <cacheHierarchy uniqueName="[Student].[Kull]" caption="Kull" attribute="1" defaultMemberUniqueName="[Student].[Kull].[All]" allUniqueName="[Student].[Kull].[All]" dimensionUniqueName="[Student]" displayFolder="Övrigt" count="0" unbalanced="0"/>
    <cacheHierarchy uniqueName="[Student].[Kön]" caption="Kön" attribute="1" defaultMemberUniqueName="[Student].[Kön].[All]" allUniqueName="[Student].[Kön].[All]" dimensionUniqueName="[Student]" displayFolder="Person" count="0" unbalanced="0"/>
    <cacheHierarchy uniqueName="[Student].[Namn]" caption="Namn" attribute="1" defaultMemberUniqueName="[Student].[Namn].[All]" allUniqueName="[Student].[Namn].[All]" dimensionUniqueName="[Student]" displayFolder="Person" count="0" unbalanced="0"/>
    <cacheHierarchy uniqueName="[Student].[Personbenämning]" caption="Personbenämning" attribute="1" defaultMemberUniqueName="[Student].[Personbenämning].[All]" allUniqueName="[Student].[Personbenämning].[All]" dimensionUniqueName="[Student]" displayFolder="Person" count="0" unbalanced="0"/>
    <cacheHierarchy uniqueName="[Student].[Personnr]" caption="Personnr" attribute="1" defaultMemberUniqueName="[Student].[Personnr].[All]" allUniqueName="[Student].[Personnr].[All]" dimensionUniqueName="[Student]" displayFolder="Person" count="0" unbalanced="0"/>
    <cacheHierarchy uniqueName="[Studentyp].[Studenttyp]" caption="Studenttyp" attribute="1" defaultMemberUniqueName="[Studentyp].[Studenttyp].[All]" allUniqueName="[Studentyp].[Studenttyp].[All]" dimensionUniqueName="[Studentyp]" displayFolder="" count="0" unbalanced="0"/>
    <cacheHierarchy uniqueName="[Tidsperiod].[Datum]" caption="Tidsperiod.Datum" attribute="1" time="1" defaultMemberUniqueName="[Tidsperiod].[Datum].[All]" allUniqueName="[Tidsperiod].[Datum].[All]" dimensionUniqueName="[Tidsperiod]" displayFolder="" count="0" unbalanced="0"/>
    <cacheHierarchy uniqueName="[Tidsperiod].[Läsår]" caption="Tidsperiod.Läsår" attribute="1" time="1" defaultMemberUniqueName="[Tidsperiod].[Läsår].[All]" allUniqueName="[Tidsperiod].[Läsår].[All]" dimensionUniqueName="[Tidsperiod]" displayFolder="" count="0" unbalanced="0"/>
    <cacheHierarchy uniqueName="[Tidsperiod].[Läsår-Termin]" caption="Tidsperiod.Läsår-Termin" time="1" defaultMemberUniqueName="[Tidsperiod].[Läsår-Termin].[All]" allUniqueName="[Tidsperiod].[Läsår-Termin].[All]" dimensionUniqueName="[Tidsperiod]" displayFolder="" count="0" unbalanced="0"/>
    <cacheHierarchy uniqueName="[Tidsperiod].[Månad]" caption="Tidsperiod.Månad" attribute="1" time="1" defaultMemberUniqueName="[Tidsperiod].[Månad].[All]" allUniqueName="[Tidsperiod].[Månad].[All]" dimensionUniqueName="[Tidsperiod]" displayFolder="" count="0" unbalanced="0"/>
    <cacheHierarchy uniqueName="[Tidsperiod].[Termin]" caption="Tidsperiod.Termin" attribute="1" time="1" defaultMemberUniqueName="[Tidsperiod].[Termin].[All]" allUniqueName="[Tidsperiod].[Termin].[All]" dimensionUniqueName="[Tidsperiod]" displayFolder="" count="0" unbalanced="0"/>
    <cacheHierarchy uniqueName="[Tidsperiod].[År]" caption="Tidsperiod.År" attribute="1" time="1" defaultMemberUniqueName="[Tidsperiod].[År].[All]" allUniqueName="[Tidsperiod].[År].[All]" dimensionUniqueName="[Tidsperiod]" displayFolder="" count="2" unbalanced="0">
      <fieldsUsage count="2">
        <fieldUsage x="-1"/>
        <fieldUsage x="3"/>
      </fieldsUsage>
    </cacheHierarchy>
    <cacheHierarchy uniqueName="[Tidsperiod].[År-Halvår-Månad-Datum]" caption="Tidsperiod.År-Halvår-Månad-Datum" time="1" defaultMemberUniqueName="[Tidsperiod].[År-Halvår-Månad-Datum].[All]" allUniqueName="[Tidsperiod].[År-Halvår-Månad-Datum].[All]" dimensionUniqueName="[Tidsperiod]" displayFolder="" count="0" unbalanced="0"/>
    <cacheHierarchy uniqueName="[Tidsperiod].[År-Månad-Datum]" caption="Tidsperiod.År-Månad-Datum" time="1" defaultMemberUniqueName="[Tidsperiod].[År-Månad-Datum].[All]" allUniqueName="[Tidsperiod].[År-Månad-Datum].[All]" dimensionUniqueName="[Tidsperiod]" displayFolder="" count="0" unbalanced="0"/>
    <cacheHierarchy uniqueName="[Utbildningsprogram].[Kategori-Program]" caption="Kategori-Program" defaultMemberUniqueName="[Utbildningsprogram].[Kategori-Program].[All]" allUniqueName="[Utbildningsprogram].[Kategori-Program].[All]" dimensionUniqueName="[Utbildningsprogram]" displayFolder="" count="0" unbalanced="0"/>
    <cacheHierarchy uniqueName="[Utbildningsprogram].[Programbenämning]" caption="Programbenämning" attribute="1" defaultMemberUniqueName="[Utbildningsprogram].[Programbenämning].[All]" allUniqueName="[Utbildningsprogram].[Programbenämning].[All]" dimensionUniqueName="[Utbildningsprogram]" displayFolder="" count="2" unbalanced="0">
      <fieldsUsage count="2">
        <fieldUsage x="-1"/>
        <fieldUsage x="2"/>
      </fieldsUsage>
    </cacheHierarchy>
    <cacheHierarchy uniqueName="[Utbildningsprogram].[Programgrupp]" caption="Programgrupp" attribute="1" defaultMemberUniqueName="[Utbildningsprogram].[Programgrupp].[All]" allUniqueName="[Utbildningsprogram].[Programgrupp].[All]" dimensionUniqueName="[Utbildningsprogram]" displayFolder="" count="0" unbalanced="0"/>
    <cacheHierarchy uniqueName="[Utbildningsprogram].[Programkod]" caption="Programkod" attribute="1" defaultMemberUniqueName="[Utbildningsprogram].[Programkod].[All]" allUniqueName="[Utbildningsprogram].[Programkod].[All]" dimensionUniqueName="[Utbildningsprogram]" displayFolder="" count="0" unbalanced="0"/>
    <cacheHierarchy uniqueName="[Utbildningsprogram].[Utbildningsprogramkategori]" caption="Utbildningsprogramkategori" attribute="1" defaultMemberUniqueName="[Utbildningsprogram].[Utbildningsprogramkategori].[All]" allUniqueName="[Utbildningsprogram].[Utbildningsprogramkategori].[All]" dimensionUniqueName="[Utbildningsprogram]" displayFolder="" count="0" unbalanced="0"/>
    <cacheHierarchy uniqueName="[Utbildningsprogram].[Yrkesexamen]" caption="Yrkesexamen" attribute="1" defaultMemberUniqueName="[Utbildningsprogram].[Yrkesexamen].[All]" allUniqueName="[Utbildningsprogram].[Yrkesexamen].[All]" dimensionUniqueName="[Utbildningsprogram]" displayFolder="" count="0" unbalanced="0"/>
    <cacheHierarchy uniqueName="[Utbildningsprogram].[Yrkesex-Progkod]" caption="Yrkesex-Progkod" defaultMemberUniqueName="[Utbildningsprogram].[Yrkesex-Progkod].[All]" allUniqueName="[Utbildningsprogram].[Yrkesex-Progkod].[All]" dimensionUniqueName="[Utbildningsprogram]" displayFolder="" count="0" unbalanced="0"/>
    <cacheHierarchy uniqueName="[Utbytesprogram].[Utbytesprogramsbenämning]" caption="Utbytesprogramsbenämning" attribute="1" defaultMemberUniqueName="[Utbytesprogram].[Utbytesprogramsbenämning].[All]" allUniqueName="[Utbytesprogram].[Utbytesprogramsbenämning].[All]" dimensionUniqueName="[Utbytesprogram]" displayFolder="" count="0" unbalanced="0"/>
    <cacheHierarchy uniqueName="[Utbytesprogram].[Utbytesprogramskod]" caption="Utbytesprogramskod" attribute="1" defaultMemberUniqueName="[Utbytesprogram].[Utbytesprogramskod].[All]" allUniqueName="[Utbytesprogram].[Utbytesprogramskod].[All]" dimensionUniqueName="[Utbytesprogram]" displayFolder="" count="0" unbalanced="0"/>
    <cacheHierarchy uniqueName="[Förutbildning].[Dim Förutbildning ID]" caption="Dim Förutbildning ID" attribute="1" keyAttribute="1" defaultMemberUniqueName="[Förutbildning].[Dim Förutbildning ID].[All]" allUniqueName="[Förutbildning].[Dim Förutbildning ID].[All]" dimensionUniqueName="[Förutbildning]" displayFolder="" count="0" unbalanced="0" hidden="1"/>
    <cacheHierarchy uniqueName="[Kurs].[Dim Kurs ID]" caption="Dim Kurs ID" attribute="1" keyAttribute="1" defaultMemberUniqueName="[Kurs].[Dim Kurs ID].[All]" allUniqueName="[Kurs].[Dim Kurs ID].[All]" dimensionUniqueName="[Kurs]" displayFolder="" count="0" unbalanced="0" hidden="1"/>
    <cacheHierarchy uniqueName="[Kurs].[Forskarkurs]" caption="Forskarkurs" attribute="1" defaultMemberUniqueName="[Kurs].[Forskarkurs].[All]" allUniqueName="[Kurs].[Forskarkurs].[All]" dimensionUniqueName="[Kurs]" displayFolder="Kursinfo" count="0" unbalanced="0" hidden="1"/>
    <cacheHierarchy uniqueName="[Organisation].[Dim Fakultet ID]" caption="Dim Fakultet ID" attribute="1" defaultMemberUniqueName="[Organisation].[Dim Fakultet ID].[Alla]" allUniqueName="[Organisation].[Dim Fakultet ID].[Alla]" dimensionUniqueName="[Organisation]" displayFolder="" count="0" unbalanced="0" hidden="1"/>
    <cacheHierarchy uniqueName="[Organisation].[Dim Institution ID]" caption="Dim Institution ID" attribute="1" keyAttribute="1" defaultMemberUniqueName="[Organisation].[Dim Institution ID].[Alla]" allUniqueName="[Organisation].[Dim Institution ID].[Alla]" dimensionUniqueName="[Organisation]" displayFolder="" count="0" unbalanced="0" hidden="1"/>
    <cacheHierarchy uniqueName="[Organisation].[Fakultet]" caption="Fakultet" attribute="1" defaultMemberUniqueName="[Organisation].[Fakultet].[Alla]" allUniqueName="[Organisation].[Fakultet].[Alla]" dimensionUniqueName="[Organisation]" displayFolder="Fakultet" count="0" unbalanced="0" hidden="1"/>
    <cacheHierarchy uniqueName="[Organisation].[Fakultetsbenämning]" caption="Fakultetsbenämning" attribute="1" defaultMemberUniqueName="[Organisation].[Fakultetsbenämning].[Alla]" allUniqueName="[Organisation].[Fakultetsbenämning].[Alla]" dimensionUniqueName="[Organisation]" displayFolder="Fakultet" count="0" unbalanced="0" hidden="1"/>
    <cacheHierarchy uniqueName="[Organisation].[Fakultetsnamn]" caption="Fakultetsnamn" attribute="1" defaultMemberUniqueName="[Organisation].[Fakultetsnamn].[Alla]" allUniqueName="[Organisation].[Fakultetsnamn].[Alla]" dimensionUniqueName="[Organisation]" displayFolder="Fakultet" count="0" unbalanced="0" hidden="1"/>
    <cacheHierarchy uniqueName="[Organisation].[Fakultetstatus]" caption="Fakultetstatus" attribute="1" defaultMemberUniqueName="[Organisation].[Fakultetstatus].[Alla]" allUniqueName="[Organisation].[Fakultetstatus].[Alla]" dimensionUniqueName="[Organisation]" displayFolder="Fakultet" count="0" unbalanced="0" hidden="1"/>
    <cacheHierarchy uniqueName="[Ort].[Dim Ort ID]" caption="Dim Ort ID" attribute="1" keyAttribute="1" defaultMemberUniqueName="[Ort].[Dim Ort ID].[All]" allUniqueName="[Ort].[Dim Ort ID].[All]" dimensionUniqueName="[Ort]" displayFolder="" count="0" unbalanced="0" hidden="1"/>
    <cacheHierarchy uniqueName="[Programantagningstermin].[Dag]" caption="Programantagningstermin.Dag" attribute="1" time="1" defaultMemberUniqueName="[Programantagningstermin].[Dag].[All]" allUniqueName="[Programantagningstermin].[Dag].[All]" dimensionUniqueName="[Programantagningstermin]" displayFolder="" count="0" unbalanced="0" hidden="1"/>
    <cacheHierarchy uniqueName="[Programantagningstermin].[Dim Tid ID]" caption="Programantagningstermin.Dim Tid ID" attribute="1" time="1" keyAttribute="1" defaultMemberUniqueName="[Programantagningstermin].[Dim Tid ID].[All]" allUniqueName="[Programantagningstermin].[Dim Tid ID].[All]" dimensionUniqueName="[Programantagningstermin]" displayFolder="" count="0" unbalanced="0" hidden="1"/>
    <cacheHierarchy uniqueName="[Programantagningstermin].[Halvår]" caption="Programantagningstermin.Halvår" attribute="1" time="1" defaultMemberUniqueName="[Programantagningstermin].[Halvår].[All]" allUniqueName="[Programantagningstermin].[Halvår].[All]" dimensionUniqueName="[Programantagningstermin]" displayFolder="" count="0" unbalanced="0" hidden="1"/>
    <cacheHierarchy uniqueName="[Programantagningstermin].[Kvartal]" caption="Programantagningstermin.Kvartal" attribute="1" time="1" defaultMemberUniqueName="[Programantagningstermin].[Kvartal].[All]" allUniqueName="[Programantagningstermin].[Kvartal].[All]" dimensionUniqueName="[Programantagningstermin]" displayFolder="" count="0" unbalanced="0" hidden="1"/>
    <cacheHierarchy uniqueName="[Programantagningstermin].[Månads Namn]" caption="Programantagningstermin.Månads Namn" attribute="1" time="1" defaultMemberUniqueName="[Programantagningstermin].[Månads Namn].[All]" allUniqueName="[Programantagningstermin].[Månads Namn].[All]" dimensionUniqueName="[Programantagningstermin]" displayFolder="" count="0" unbalanced="0" hidden="1"/>
    <cacheHierarchy uniqueName="[Programantagningstermin].[Redovisningsår]" caption="Programantagningstermin.Redovisningsår" time="1" defaultMemberUniqueName="[Programantagningstermin].[Redovisningsår].[All]" allUniqueName="[Programantagningstermin].[Redovisningsår].[All]" dimensionUniqueName="[Programantagningstermin]" displayFolder="" count="0" unbalanced="0" hidden="1"/>
    <cacheHierarchy uniqueName="[Redovisningsår_Ladokfil].[Dag]" caption="Redovisningsår_Ladokfil.Dag" attribute="1" time="1" defaultMemberUniqueName="[Redovisningsår_Ladokfil].[Dag].[All]" allUniqueName="[Redovisningsår_Ladokfil].[Dag].[All]" dimensionUniqueName="[Redovisningsår_Ladokfil]" displayFolder="" count="0" unbalanced="0" hidden="1"/>
    <cacheHierarchy uniqueName="[Redovisningsår_Ladokfil].[Datum]" caption="Redovisningsår_Ladokfil.Datum" attribute="1" time="1" defaultMemberUniqueName="[Redovisningsår_Ladokfil].[Datum].[All]" allUniqueName="[Redovisningsår_Ladokfil].[Datum].[All]" dimensionUniqueName="[Redovisningsår_Ladokfil]" displayFolder="" count="0" unbalanced="0" hidden="1"/>
    <cacheHierarchy uniqueName="[Redovisningsår_Ladokfil].[Dim Tid ID]" caption="Redovisningsår_Ladokfil.Dim Tid ID" attribute="1" time="1" keyAttribute="1" defaultMemberUniqueName="[Redovisningsår_Ladokfil].[Dim Tid ID].[All]" allUniqueName="[Redovisningsår_Ladokfil].[Dim Tid ID].[All]" dimensionUniqueName="[Redovisningsår_Ladokfil]" displayFolder="" count="0" unbalanced="0" hidden="1"/>
    <cacheHierarchy uniqueName="[Redovisningsår_Ladokfil].[Halvår]" caption="Redovisningsår_Ladokfil.Halvår" attribute="1" time="1" defaultMemberUniqueName="[Redovisningsår_Ladokfil].[Halvår].[All]" allUniqueName="[Redovisningsår_Ladokfil].[Halvår].[All]" dimensionUniqueName="[Redovisningsår_Ladokfil]" displayFolder="" count="0" unbalanced="0" hidden="1"/>
    <cacheHierarchy uniqueName="[Redovisningsår_Ladokfil].[Kvartal]" caption="Redovisningsår_Ladokfil.Kvartal" attribute="1" time="1" defaultMemberUniqueName="[Redovisningsår_Ladokfil].[Kvartal].[All]" allUniqueName="[Redovisningsår_Ladokfil].[Kvartal].[All]" dimensionUniqueName="[Redovisningsår_Ladokfil]" displayFolder="" count="0" unbalanced="0" hidden="1"/>
    <cacheHierarchy uniqueName="[Redovisningsår_Ladokfil].[Läsår]" caption="Redovisningsår_Ladokfil.Läsår" attribute="1" time="1" defaultMemberUniqueName="[Redovisningsår_Ladokfil].[Läsår].[All]" allUniqueName="[Redovisningsår_Ladokfil].[Läsår].[All]" dimensionUniqueName="[Redovisningsår_Ladokfil]" displayFolder="" count="0" unbalanced="0" hidden="1"/>
    <cacheHierarchy uniqueName="[Redovisningsår_Ladokfil].[Läsår-Termin]" caption="Redovisningsår_Ladokfil.Läsår-Termin" time="1" defaultMemberUniqueName="[Redovisningsår_Ladokfil].[Läsår-Termin].[All]" allUniqueName="[Redovisningsår_Ladokfil].[Läsår-Termin].[All]" dimensionUniqueName="[Redovisningsår_Ladokfil]" displayFolder="" count="0" unbalanced="0" hidden="1"/>
    <cacheHierarchy uniqueName="[Redovisningsår_Ladokfil].[Månad]" caption="Redovisningsår_Ladokfil.Månad" attribute="1" time="1" defaultMemberUniqueName="[Redovisningsår_Ladokfil].[Månad].[All]" allUniqueName="[Redovisningsår_Ladokfil].[Månad].[All]" dimensionUniqueName="[Redovisningsår_Ladokfil]" displayFolder="" count="0" unbalanced="0" hidden="1"/>
    <cacheHierarchy uniqueName="[Redovisningsår_Ladokfil].[Månads Namn]" caption="Redovisningsår_Ladokfil.Månads Namn" attribute="1" time="1" defaultMemberUniqueName="[Redovisningsår_Ladokfil].[Månads Namn].[All]" allUniqueName="[Redovisningsår_Ladokfil].[Månads Namn].[All]" dimensionUniqueName="[Redovisningsår_Ladokfil]" displayFolder="" count="0" unbalanced="0" hidden="1"/>
    <cacheHierarchy uniqueName="[Redovisningsår_Ladokfil].[År-Halvår-Månad-Datum]" caption="Redovisningsår_Ladokfil.År-Halvår-Månad-Datum" time="1" defaultMemberUniqueName="[Redovisningsår_Ladokfil].[År-Halvår-Månad-Datum].[All]" allUniqueName="[Redovisningsår_Ladokfil].[År-Halvår-Månad-Datum].[All]" dimensionUniqueName="[Redovisningsår_Ladokfil]" displayFolder="" count="0" unbalanced="0" hidden="1"/>
    <cacheHierarchy uniqueName="[Redovisningsår_Ladokfil].[År-Månad-Datum]" caption="Redovisningsår_Ladokfil.År-Månad-Datum" time="1" defaultMemberUniqueName="[Redovisningsår_Ladokfil].[År-Månad-Datum].[All]" allUniqueName="[Redovisningsår_Ladokfil].[År-Månad-Datum].[All]" dimensionUniqueName="[Redovisningsår_Ladokfil]" displayFolder="" count="0" unbalanced="0" hidden="1"/>
    <cacheHierarchy uniqueName="[Student].[Dim Student ID]" caption="Dim Student ID" attribute="1" keyAttribute="1" defaultMemberUniqueName="[Student].[Dim Student ID].[All]" allUniqueName="[Student].[Dim Student ID].[All]" dimensionUniqueName="[Student]" displayFolder="" count="0" unbalanced="0" hidden="1"/>
    <cacheHierarchy uniqueName="[Student].[Efternamn]" caption="Efternamn" attribute="1" defaultMemberUniqueName="[Student].[Efternamn].[All]" allUniqueName="[Student].[Efternamn].[All]" dimensionUniqueName="[Student]" displayFolder="Person" count="0" unbalanced="0" hidden="1"/>
    <cacheHierarchy uniqueName="[Student].[Etablerings Datum]" caption="Etablerings Datum" attribute="1" defaultMemberUniqueName="[Student].[Etablerings Datum].[All]" allUniqueName="[Student].[Etablerings Datum].[All]" dimensionUniqueName="[Student]" displayFolder="Övrigt" count="0" unbalanced="0" hidden="1"/>
    <cacheHierarchy uniqueName="[Student].[Förnamn]" caption="Förnamn" attribute="1" defaultMemberUniqueName="[Student].[Förnamn].[All]" allUniqueName="[Student].[Förnamn].[All]" dimensionUniqueName="[Student]" displayFolder="Person" count="0" unbalanced="0" hidden="1"/>
    <cacheHierarchy uniqueName="[Studentyp].[Dim Student Typ ID]" caption="Dim Student Typ ID" attribute="1" keyAttribute="1" defaultMemberUniqueName="[Studentyp].[Dim Student Typ ID].[All]" allUniqueName="[Studentyp].[Dim Student Typ ID].[All]" dimensionUniqueName="[Studentyp]" displayFolder="" count="0" unbalanced="0" hidden="1"/>
    <cacheHierarchy uniqueName="[Tidsperiod].[Dag]" caption="Tidsperiod.Dag" attribute="1" time="1" defaultMemberUniqueName="[Tidsperiod].[Dag].[All]" allUniqueName="[Tidsperiod].[Dag].[All]" dimensionUniqueName="[Tidsperiod]" displayFolder="" count="0" unbalanced="0" hidden="1"/>
    <cacheHierarchy uniqueName="[Tidsperiod].[Dim Tid ID]" caption="Tidsperiod.Dim Tid ID" attribute="1" time="1" keyAttribute="1" defaultMemberUniqueName="[Tidsperiod].[Dim Tid ID].[All]" allUniqueName="[Tidsperiod].[Dim Tid ID].[All]" dimensionUniqueName="[Tidsperiod]" displayFolder="" count="0" unbalanced="0" hidden="1"/>
    <cacheHierarchy uniqueName="[Tidsperiod].[Halvår]" caption="Tidsperiod.Halvår" attribute="1" time="1" defaultMemberUniqueName="[Tidsperiod].[Halvår].[All]" allUniqueName="[Tidsperiod].[Halvår].[All]" dimensionUniqueName="[Tidsperiod]" displayFolder="" count="0" unbalanced="0" hidden="1"/>
    <cacheHierarchy uniqueName="[Tidsperiod].[Kvartal]" caption="Tidsperiod.Kvartal" attribute="1" time="1" defaultMemberUniqueName="[Tidsperiod].[Kvartal].[All]" allUniqueName="[Tidsperiod].[Kvartal].[All]" dimensionUniqueName="[Tidsperiod]" displayFolder="" count="0" unbalanced="0" hidden="1"/>
    <cacheHierarchy uniqueName="[Tidsperiod].[Månads Namn]" caption="Tidsperiod.Månads Namn" attribute="1" time="1" defaultMemberUniqueName="[Tidsperiod].[Månads Namn].[All]" allUniqueName="[Tidsperiod].[Månads Namn].[All]" dimensionUniqueName="[Tidsperiod]" displayFolder="" count="0" unbalanced="0" hidden="1"/>
    <cacheHierarchy uniqueName="[Tidsperiod].[Redovisningsår]" caption="Tidsperiod.Redovisningsår" time="1" defaultMemberUniqueName="[Tidsperiod].[Redovisningsår].[All]" allUniqueName="[Tidsperiod].[Redovisningsår].[All]" dimensionUniqueName="[Tidsperiod]" displayFolder="" count="0" unbalanced="0" hidden="1"/>
    <cacheHierarchy uniqueName="[Utbildningsprogram].[Dim Utbildningsprogram ID]" caption="Dim Utbildningsprogram ID" attribute="1" keyAttribute="1" defaultMemberUniqueName="[Utbildningsprogram].[Dim Utbildningsprogram ID].[All]" allUniqueName="[Utbildningsprogram].[Dim Utbildningsprogram ID].[All]" dimensionUniqueName="[Utbildningsprogram]" displayFolder="" count="0" unbalanced="0" hidden="1"/>
    <cacheHierarchy uniqueName="[Utbildningsprogram].[Nivå]" caption="Nivå" attribute="1" defaultMemberUniqueName="[Utbildningsprogram].[Nivå].[All]" allUniqueName="[Utbildningsprogram].[Nivå].[All]" dimensionUniqueName="[Utbildningsprogram]" displayFolder="" count="0" unbalanced="0" hidden="1"/>
    <cacheHierarchy uniqueName="[Utbytesprogram].[Dim Utbytesprogram ID]" caption="Dim Utbytesprogram ID" attribute="1" keyAttribute="1" defaultMemberUniqueName="[Utbytesprogram].[Dim Utbytesprogram ID].[All]" allUniqueName="[Utbytesprogram].[Dim Utbytesprogram ID].[All]" dimensionUniqueName="[Utbytesprogram]" displayFolder="" count="0" unbalanced="0" hidden="1"/>
    <cacheHierarchy uniqueName="[Measures].[HST Värde]" caption="HST Värde" measure="1" displayFolder="" measureGroup="Studieresultat" count="0"/>
    <cacheHierarchy uniqueName="[Measures].[HPR Värde]" caption="HPR Värde" measure="1" displayFolder="" measureGroup="Studieresultat" count="0"/>
    <cacheHierarchy uniqueName="[Measures].[Antal]" caption="Studentantal" measure="1" displayFolder="" measureGroup="Antal studenter" count="0" oneField="1">
      <fieldsUsage count="1">
        <fieldUsage x="0"/>
      </fieldsUsage>
    </cacheHierarchy>
    <cacheHierarchy uniqueName="[Measures].[Antal kurser]" caption="Kursantal" measure="1" displayFolder="" measureGroup="Antal kurser" count="0"/>
    <cacheHierarchy uniqueName="[Measures].[Prestationsgrad]" caption="Prestationsgrad" measure="1" displayFolder="" count="0"/>
    <cacheHierarchy uniqueName="[Measures].[Snittålder]" caption="Snittålder" measure="1" displayFolder="" count="0"/>
    <cacheHierarchy uniqueName="[Measures].[Antal HST Studenter]" caption="Antal HST Studenter" measure="1" displayFolder="" measureGroup="Studieresultat" count="0"/>
    <cacheHierarchy uniqueName="[Measures].[Ålder]" caption="Ålder" measure="1" displayFolder="" measureGroup="Studieresultat" count="0" hidden="1"/>
    <cacheHierarchy uniqueName="[Measures].[Kurspoäng]" caption="Kurspoäng" measure="1" displayFolder="" measureGroup="Studieresultat" count="0" hidden="1"/>
    <cacheHierarchy uniqueName="[Measures].[Antal rader]" caption="Antal rader" measure="1" displayFolder="" measureGroup="Studieresultat" count="0" hidden="1"/>
    <cacheHierarchy uniqueName="[Measures].[Antal HST StudenterZZZ]" caption="Antal HST StudenterZZZ" measure="1" displayFolder="" measureGroup="Studieresultat" count="0" hidden="1"/>
    <cacheHierarchy uniqueName="[Measures].[Antal HST]" caption="Antal HST" measure="1" displayFolder="" measureGroup="Antal HSTStudenter" count="0" hidden="1"/>
  </cacheHierarchies>
  <kpis count="0"/>
  <dimensions count="12">
    <dimension name="Förutbildning" uniqueName="[Förutbildning]" caption="Förutbildning"/>
    <dimension name="Kurs" uniqueName="[Kurs]" caption="Kurs"/>
    <dimension measure="1" name="Measures" uniqueName="[Measures]" caption="Measures"/>
    <dimension name="Organisation" uniqueName="[Organisation]" caption="Organisation"/>
    <dimension name="Ort" uniqueName="[Ort]" caption="Ort"/>
    <dimension name="Programantagningstermin" uniqueName="[Programantagningstermin]" caption="Programantagningstermin"/>
    <dimension name="Redovisningsår_Ladokfil" uniqueName="[Redovisningsår_Ladokfil]" caption="Redovisningsår_Ladokfil"/>
    <dimension name="Student" uniqueName="[Student]" caption="Student"/>
    <dimension name="Studentyp" uniqueName="[Studentyp]" caption="Studenttyp"/>
    <dimension name="Tidsperiod" uniqueName="[Tidsperiod]" caption="Tidsperiod"/>
    <dimension name="Utbildningsprogram" uniqueName="[Utbildningsprogram]" caption="Utbildningsprogram"/>
    <dimension name="Utbytesprogram" uniqueName="[Utbytesprogram]" caption="Utbytesprogram"/>
  </dimensions>
  <measureGroups count="4">
    <measureGroup name="Antal HSTStudenter" caption="Antal HSTStudenter"/>
    <measureGroup name="Antal kurser" caption="Antal kurser"/>
    <measureGroup name="Antal studenter" caption="Studentantal"/>
    <measureGroup name="Studieresultat" caption="Studieresultat"/>
  </measureGroups>
  <maps count="44">
    <map measureGroup="0" dimension="0"/>
    <map measureGroup="0" dimension="1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3" dimension="0"/>
    <map measureGroup="3" dimension="1"/>
    <map measureGroup="3" dimension="3"/>
    <map measureGroup="3" dimension="4"/>
    <map measureGroup="3" dimension="5"/>
    <map measureGroup="3" dimension="6"/>
    <map measureGroup="3" dimension="7"/>
    <map measureGroup="3" dimension="8"/>
    <map measureGroup="3" dimension="9"/>
    <map measureGroup="3" dimension="10"/>
    <map measureGroup="3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Kristina Julin" refreshedDate="42465.531847800929" backgroundQuery="1" createdVersion="4" refreshedVersion="4" minRefreshableVersion="3" recordCount="0" supportSubquery="1" supportAdvancedDrill="1">
  <cacheSource type="external" connectionId="1"/>
  <cacheFields count="5">
    <cacheField name="[Measures].[Antal]" caption="Studentantal" numFmtId="0" hierarchy="109" level="32767"/>
    <cacheField name="[Förutbildning].[Förutbildningsbenämning].[Förutbildningsbenämning]" caption="Förutbildningsbenämning" numFmtId="0" level="1">
      <sharedItems count="10">
        <s v="[Förutbildning].[Förutbildningsbenämning].&amp;[1SM - SPECIALUTFORMAT PROGRAM]" c="1SM - SPECIALUTFORMAT PROGRAM"/>
        <s v="[Förutbildning].[Förutbildningsbenämning].&amp;[2SM - SPECIALUTFORMAT PROGRAM]" c="2SM - SPECIALUTFORMAT PROGRAM"/>
        <s v="[Förutbildning].[Förutbildningsbenämning].&amp;[3SM - SPECIALUTFORMAT PROGRAM]" c="3SM - SPECIALUTFORMAT PROGRAM"/>
        <s v="[Förutbildning].[Förutbildningsbenämning].&amp;[SM - SPECIALUTFORMAT PROGRAM]" c="SM - SPECIALUTFORMAT PROGRAM"/>
        <s v="[Förutbildning].[Förutbildningsbenämning].&amp;[SM911 - SPECIALUTFORMAT SAMHÄLLSVETENSKAPLIGT PR]" c="SM911 - SPECIALUTFORMAT SAMHÄLLSVETENSKAPLIGT PR"/>
        <s v="[Förutbildning].[Förutbildningsbenämning].&amp;[SM92 - SPECIALUTFORMAT PROGRAM]" c="SM92 - SPECIALUTFORMAT PROGRAM"/>
        <s v="[Förutbildning].[Förutbildningsbenämning].&amp;[SMBF - SPECIALUTFORMAT PROGRAM]" c="SMBF - SPECIALUTFORMAT PROGRAM"/>
        <s v="[Förutbildning].[Förutbildningsbenämning].&amp;[SMNV - Specialutformat program närliggande NV]" c="SMNV - Specialutformat program närliggande NV"/>
        <s v="[Förutbildning].[Förutbildningsbenämning].&amp;[SMSP - Specialutformat program närliggande SP]" c="SMSP - Specialutformat program närliggande SP"/>
        <s v="[Förutbildning].[Förutbildningsbenämning].&amp;[SMSPSA - SPECIALUTFORMAT PROGRAM, GREN: SAMHÄLLSV]" c="SMSPSA - SPECIALUTFORMAT PROGRAM, GREN: SAMHÄLLSV"/>
      </sharedItems>
    </cacheField>
    <cacheField name="[Utbildningsprogram].[Programbenämning].[Programbenämning]" caption="Programbenämning" numFmtId="0" hierarchy="58" level="1">
      <sharedItems count="61">
        <s v="[Utbildningsprogram].[Programbenämning].&amp;[1010A - Agronomprogrammet]" c="1010A - Agronomprogrammet"/>
        <s v="[Utbildningsprogram].[Programbenämning].&amp;[BASNT - Nyckel till natur och miljö - naturvetenskaplig bastermin]" c="BASNT - Nyckel till natur och miljö - naturvetenskaplig bastermin"/>
        <s v="[Utbildningsprogram].[Programbenämning].&amp;[BASSM - Skogligt basår för blivande skogsmästare (Jälla)]" c="BASSM - Skogligt basår för blivande skogsmästare (Jälla)"/>
        <s v="[Utbildningsprogram].[Programbenämning].&amp;[LG001 - Natur, hälsa och trädgård - magisterprogram]" c="LG001 - Natur, hälsa och trädgård - magisterprogram"/>
        <s v="[Utbildningsprogram].[Programbenämning].&amp;[LK001 - Landsbygdsentrepenör - kandidatprogram]" c="LK001 - Landsbygdsentrepenör - kandidatprogram"/>
        <s v="[Utbildningsprogram].[Programbenämning].&amp;[LK002 - Affärsledarskap - påbyggnadsprogram till kandidatexamen]" c="LK002 - Affärsledarskap - påbyggnadsprogram till kandidatexamen"/>
        <s v="[Utbildningsprogram].[Programbenämning].&amp;[LK003 - Trädgårdsingenjör: marknad - kandidatprogram]" c="LK003 - Trädgårdsingenjör: marknad - kandidatprogram"/>
        <s v="[Utbildningsprogram].[Programbenämning].&amp;[LK004 - Trädgårdsingenjör: design - kandidatprogram]" c="LK004 - Trädgårdsingenjör: design - kandidatprogram"/>
        <s v="[Utbildningsprogram].[Programbenämning].&amp;[LK005 - Trädgårdsingenjör: odling - kandidatprogram]" c="LK005 - Trädgårdsingenjör: odling - kandidatprogram"/>
        <s v="[Utbildningsprogram].[Programbenämning].&amp;[LK006 - Lantmästare - kandidatprogram]" c="LK006 - Lantmästare - kandidatprogram"/>
        <s v="[Utbildningsprogram].[Programbenämning].&amp;[LM004 - Hållbar stadsutveckling, ledning, organisering och förvaltning  - master]" c="LM004 - Hållbar stadsutveckling, ledning, organisering och förvaltning  - master"/>
        <s v="[Utbildningsprogram].[Programbenämning].&amp;[LM006 - Landscape Architecture]" c="LM006 - Landscape Architecture"/>
        <s v="[Utbildningsprogram].[Programbenämning].&amp;[LM007 - Outdoor environments for health and well-being - Master's programme]" c="LM007 - Outdoor environments for health and well-being - Master's programme"/>
        <s v="[Utbildningsprogram].[Programbenämning].&amp;[LY001 - Landskapsingenjörsprogrammet]" c="LY001 - Landskapsingenjörsprogrammet"/>
        <s v="[Utbildningsprogram].[Programbenämning].&amp;[LY002 - Landskapsarkitektprogrammet Alnarp]" c="LY002 - Landskapsarkitektprogrammet Alnarp"/>
        <s v="[Utbildningsprogram].[Programbenämning].&amp;[LY003 - Hortonomprogrammet]" c="LY003 - Hortonomprogrammet"/>
        <s v="[Utbildningsprogram].[Programbenämning].&amp;[LY004 - Trädgårdsingenjörsprogrammet - odling]" c="LY004 - Trädgårdsingenjörsprogrammet - odling"/>
        <s v="[Utbildningsprogram].[Programbenämning].&amp;[LY006 - Trädgårdsingenjörsprogrammet - design]" c="LY006 - Trädgårdsingenjörsprogrammet - design"/>
        <s v="[Utbildningsprogram].[Programbenämning].&amp;[LY007 - Lantmästarprogrammet]" c="LY007 - Lantmästarprogrammet"/>
        <s v="[Utbildningsprogram].[Programbenämning].&amp;[LY008 - Landskapsarkitektprogrammet, Ultuna]" c="LY008 - Landskapsarkitektprogrammet, Ultuna"/>
        <s v="[Utbildningsprogram].[Programbenämning].&amp;[NG001 - Miljökommunikation - magisterprogram]" c="NG001 - Miljökommunikation - magisterprogram"/>
        <s v="[Utbildningsprogram].[Programbenämning].&amp;[NG004 - Livsmedelstillsyn - magisterprogram]" c="NG004 - Livsmedelstillsyn - magisterprogram"/>
        <s v="[Utbildningsprogram].[Programbenämning].&amp;[NK001 - Biologi och miljövetenskap - kandidatprogram]" c="NK001 - Biologi och miljövetenskap - kandidatprogram"/>
        <s v="[Utbildningsprogram].[Programbenämning].&amp;[NK002 - Biologi med inriktning mot bioteknik - kandidatprogram]" c="NK002 - Biologi med inriktning mot bioteknik - kandidatprogram"/>
        <s v="[Utbildningsprogram].[Programbenämning].&amp;[NK005 - Ekonomi - kandidatprogram]" c="NK005 - Ekonomi - kandidatprogram"/>
        <s v="[Utbildningsprogram].[Programbenämning].&amp;[NK008 - Lantmästare - kandidatprogram]" c="NK008 - Lantmästare - kandidatprogram"/>
        <s v="[Utbildningsprogram].[Programbenämning].&amp;[NM002 - Agricultural Economics and Management - Master's Programme]" c="NM002 - Agricultural Economics and Management - Master's Programme"/>
        <s v="[Utbildningsprogram].[Programbenämning].&amp;[NM004 - Ecology - Master's Programme]" c="NM004 - Ecology - Master's Programme"/>
        <s v="[Utbildningsprogram].[Programbenämning].&amp;[NM005 - Environmental Economics and Management - Master's Programme]" c="NM005 - Environmental Economics and Management - Master's Programme"/>
        <s v="[Utbildningsprogram].[Programbenämning].&amp;[NM008 - Plant Biology - Master's programme]" c="NM008 - Plant Biology - Master's programme"/>
        <s v="[Utbildningsprogram].[Programbenämning].&amp;[NM009 - Rural Development and Natural Resource Management - Master's Programme]" c="NM009 - Rural Development and Natural Resource Management - Master's Programme"/>
        <s v="[Utbildningsprogram].[Programbenämning].&amp;[NM010 - Soil and Water Management - Master's Programme]" c="NM010 - Soil and Water Management - Master's Programme"/>
        <s v="[Utbildningsprogram].[Programbenämning].&amp;[NM011 - Sustainable Development - Master's Programme]" c="NM011 - Sustainable Development - Master's Programme"/>
        <s v="[Utbildningsprogram].[Programbenämning].&amp;[NM024 - Food - Innovation and Market - Master's Programme]" c="NM024 - Food - Innovation and Market - Master's Programme"/>
        <s v="[Utbildningsprogram].[Programbenämning].&amp;[NM026 - Environmental Communication and Management]" c="NM026 - Environmental Communication and Management"/>
        <s v="[Utbildningsprogram].[Programbenämning].&amp;[NY001 - Agronomprogrammet - ekonomi]" c="NY001 - Agronomprogrammet - ekonomi"/>
        <s v="[Utbildningsprogram].[Programbenämning].&amp;[NY002 - Agronomprogrammet - Livsmedel]" c="NY002 - Agronomprogrammet - Livsmedel"/>
        <s v="[Utbildningsprogram].[Programbenämning].&amp;[NY003 - Agronomprogrammet - mark/växt]" c="NY003 - Agronomprogrammet - mark/växt"/>
        <s v="[Utbildningsprogram].[Programbenämning].&amp;[NY004 - Landskapsarkitektprogrammet, Ultuna]" c="NY004 - Landskapsarkitektprogrammet, Ultuna"/>
        <s v="[Utbildningsprogram].[Programbenämning].&amp;[NY007 - Agronomprogrammet - landsbygdsutveckling]" c="NY007 - Agronomprogrammet - landsbygdsutveckling"/>
        <s v="[Utbildningsprogram].[Programbenämning].&amp;[SB001 - Skogligt basår för blivande skogsmästare]" c="SB001 - Skogligt basår för blivande skogsmästare"/>
        <s v="[Utbildningsprogram].[Programbenämning].&amp;[SM001 - Euroforester - masterprogram]" c="SM001 - Euroforester - masterprogram"/>
        <s v="[Utbildningsprogram].[Programbenämning].&amp;[SM003 - Management of Fish and Wildlife Populations - Master's Programme]" c="SM003 - Management of Fish and Wildlife Populations - Master's Programme"/>
        <s v="[Utbildningsprogram].[Programbenämning].&amp;[SM004 - Forest Industry Economics - Master's Programme]" c="SM004 - Forest Industry Economics - Master's Programme"/>
        <s v="[Utbildningsprogram].[Programbenämning].&amp;[SY001 - Jägmästarprogrammet]" c="SY001 - Jägmästarprogrammet"/>
        <s v="[Utbildningsprogram].[Programbenämning].&amp;[SY002 - Skogsmästarprogrammet]" c="SY002 - Skogsmästarprogrammet"/>
        <s v="[Utbildningsprogram].[Programbenämning].&amp;[TE2SY - Civilingenjörsprogrammet i Energisystem]" c="TE2SY - Civilingenjörsprogrammet i Energisystem"/>
        <s v="[Utbildningsprogram].[Programbenämning].&amp;[TENSY - Civilingenjörsprogrammet i Energisystem]" c="TENSY - Civilingenjörsprogrammet i Energisystem"/>
        <s v="[Utbildningsprogram].[Programbenämning].&amp;[TES2Y - Civilingenjörsprogrammet i Energisystem]" c="TES2Y - Civilingenjörsprogrammet i Energisystem"/>
        <s v="[Utbildningsprogram].[Programbenämning].&amp;[TMV2Y - Civilingenjörsprogrammet i miljö- och vattenteknik]" c="TMV2Y - Civilingenjörsprogrammet i miljö- och vattenteknik"/>
        <s v="[Utbildningsprogram].[Programbenämning].&amp;[VK001 - Husdjursvetenskap - kandidatprogram]" c="VK001 - Husdjursvetenskap - kandidatprogram"/>
        <s v="[Utbildningsprogram].[Programbenämning].&amp;[VK002 - Etologi och djurskydd - kandidatprogram]" c="VK002 - Etologi och djurskydd - kandidatprogram"/>
        <s v="[Utbildningsprogram].[Programbenämning].&amp;[VK003 - Djursjukskötare - kandidatprogram]" c="VK003 - Djursjukskötare - kandidatprogram"/>
        <s v="[Utbildningsprogram].[Programbenämning].&amp;[VK004 - Hippolog - kandidatprogram]" c="VK004 - Hippolog - kandidatprogram"/>
        <s v="[Utbildningsprogram].[Programbenämning].&amp;[VM003 - Animal Science. Master's Programme]" c="VM003 - Animal Science. Master's Programme"/>
        <s v="[Utbildningsprogram].[Programbenämning].&amp;[VY001 - Agronomprogrammet - husdjur]" c="VY001 - Agronomprogrammet - husdjur"/>
        <s v="[Utbildningsprogram].[Programbenämning].&amp;[VY002 - Veterinärprogrammet]" c="VY002 - Veterinärprogrammet"/>
        <s v="[Utbildningsprogram].[Programbenämning].&amp;[VY003 - Djursjukvårdarprogrammet]" c="VY003 - Djursjukvårdarprogrammet"/>
        <s v="[Utbildningsprogram].[Programbenämning].&amp;[VY004 - Hippologprogrammet - Travsport]" c="VY004 - Hippologprogrammet - Travsport"/>
        <s v="[Utbildningsprogram].[Programbenämning].&amp;[VY006 - Hippologprogrammet - ridlärare]" c="VY006 - Hippologprogrammet - ridlärare"/>
        <s v="[Utbildningsprogram].[Programbenämning].&amp;[VY007 - Hippologprogrammet - stallchef]" c="VY007 - Hippologprogrammet - stallchef"/>
      </sharedItems>
    </cacheField>
    <cacheField name="[Tidsperiod].[År].[År]" caption="År" numFmtId="0" hierarchy="54" level="1">
      <sharedItems count="6">
        <s v="[Tidsperiod].[År].&amp;[2011]" c="2011"/>
        <s v="[Tidsperiod].[År].&amp;[2012]" c="2012"/>
        <s v="[Tidsperiod].[År].&amp;[2013]" c="2013"/>
        <s v="[Tidsperiod].[År].&amp;[2014]" c="2014"/>
        <s v="[Tidsperiod].[År].&amp;[2015]" c="2015"/>
        <s v="[Tidsperiod].[År].&amp;[2016]" c="2016"/>
      </sharedItems>
    </cacheField>
    <cacheField name="[Programantagningstermin].[År].[År]" caption="År" numFmtId="0" hierarchy="36" level="1">
      <sharedItems count="9">
        <s v="[Programantagningstermin].[År].&amp;[2007]" c="2007"/>
        <s v="[Programantagningstermin].[År].&amp;[2008]" c="2008"/>
        <s v="[Programantagningstermin].[År].&amp;[2009]" c="2009"/>
        <s v="[Programantagningstermin].[År].&amp;[2010]" c="2010"/>
        <s v="[Programantagningstermin].[År].&amp;[2011]" c="2011"/>
        <s v="[Programantagningstermin].[År].&amp;[2012]" c="2012"/>
        <s v="[Programantagningstermin].[År].&amp;[2013]" c="2013"/>
        <s v="[Programantagningstermin].[År].&amp;[2014]" c="2014"/>
        <s v="[Programantagningstermin].[År].&amp;[2015]" c="2015"/>
      </sharedItems>
    </cacheField>
  </cacheFields>
  <cacheHierarchies count="119">
    <cacheHierarchy uniqueName="[Förutbildning].[Förutbildningsbenämning]" caption="Förutbildningsbenämning" attribute="1" defaultMemberUniqueName="[Förutbildning].[Förutbildningsbenämning].[All]" allUniqueName="[Förutbildning].[Förutbildningsbenämning].[All]" dimensionUniqueName="[Förutbildning]" displayFolder="" count="2" unbalanced="0">
      <fieldsUsage count="2">
        <fieldUsage x="-1"/>
        <fieldUsage x="1"/>
      </fieldsUsage>
    </cacheHierarchy>
    <cacheHierarchy uniqueName="[Förutbildning].[Förutbildningsgrupp]" caption="Förutbildningsgrupp" attribute="1" defaultMemberUniqueName="[Förutbildning].[Förutbildningsgrupp].[All]" allUniqueName="[Förutbildning].[Förutbildningsgrupp].[All]" dimensionUniqueName="[Förutbildning]" displayFolder="" count="0" unbalanced="0"/>
    <cacheHierarchy uniqueName="[Förutbildning].[Förutbildningskategori]" caption="Förutbildningskategori" attribute="1" defaultMemberUniqueName="[Förutbildning].[Förutbildningskategori].[All]" allUniqueName="[Förutbildning].[Förutbildningskategori].[All]" dimensionUniqueName="[Förutbildning]" displayFolder="" count="0" unbalanced="0"/>
    <cacheHierarchy uniqueName="[Förutbildning].[Förutbildningskod]" caption="Förutbildningskod" attribute="1" defaultMemberUniqueName="[Förutbildning].[Förutbildningskod].[All]" allUniqueName="[Förutbildning].[Förutbildningskod].[All]" dimensionUniqueName="[Förutbildning]" displayFolder="" count="2" unbalanced="0"/>
    <cacheHierarchy uniqueName="[Förutbildning].[Kat-Ben-Kod]" caption="Kat-Ben-Kod" defaultMemberUniqueName="[Förutbildning].[Kat-Ben-Kod].[All]" allUniqueName="[Förutbildning].[Kat-Ben-Kod].[All]" dimensionUniqueName="[Förutbildning]" displayFolder="" count="4" unbalanced="0"/>
    <cacheHierarchy uniqueName="[Kurs].[Finansieringsform]" caption="Finansieringsform" attribute="1" defaultMemberUniqueName="[Kurs].[Finansieringsform].[All]" allUniqueName="[Kurs].[Finansieringsform].[All]" dimensionUniqueName="[Kurs]" displayFolder="Kursinfo" count="0" unbalanced="0"/>
    <cacheHierarchy uniqueName="[Kurs].[Finansieringsform-Kursnamn-Kurskod]" caption="Finansieringsform-Kursnamn-Kurskod" defaultMemberUniqueName="[Kurs].[Finansieringsform-Kursnamn-Kurskod].[All]" allUniqueName="[Kurs].[Finansieringsform-Kursnamn-Kurskod].[All]" dimensionUniqueName="[Kurs]" displayFolder="" count="0" unbalanced="0"/>
    <cacheHierarchy uniqueName="[Kurs].[Fördjupning]" caption="Fördjupning" attribute="1" defaultMemberUniqueName="[Kurs].[Fördjupning].[All]" allUniqueName="[Kurs].[Fördjupning].[All]" dimensionUniqueName="[Kurs]" displayFolder="" count="0" unbalanced="0"/>
    <cacheHierarchy uniqueName="[Kurs].[Kursbenämning]" caption="Kursbenämning" attribute="1" defaultMemberUniqueName="[Kurs].[Kursbenämning].[All]" allUniqueName="[Kurs].[Kursbenämning].[All]" dimensionUniqueName="[Kurs]" displayFolder="Kursinfo" count="0" unbalanced="0"/>
    <cacheHierarchy uniqueName="[Kurs].[Kurskod]" caption="Kurskod" attribute="1" defaultMemberUniqueName="[Kurs].[Kurskod].[All]" allUniqueName="[Kurs].[Kurskod].[All]" dimensionUniqueName="[Kurs]" displayFolder="Kursinfo" count="0" unbalanced="0"/>
    <cacheHierarchy uniqueName="[Kurs].[Kursnamn]" caption="Kursnamn" attribute="1" defaultMemberUniqueName="[Kurs].[Kursnamn].[All]" allUniqueName="[Kurs].[Kursnamn].[All]" dimensionUniqueName="[Kurs]" displayFolder="Kursinfo" count="0" unbalanced="0"/>
    <cacheHierarchy uniqueName="[Kurs].[Kurspoäng]" caption="Kurspoäng" attribute="1" defaultMemberUniqueName="[Kurs].[Kurspoäng].[All]" allUniqueName="[Kurs].[Kurspoäng].[All]" dimensionUniqueName="[Kurs]" displayFolder="Kursinfo" count="0" unbalanced="0"/>
    <cacheHierarchy uniqueName="[Kurs].[Kurspoäng-Kursnamn-Kurskod]" caption="Kurspoäng-Kursnamn-Kurskod" defaultMemberUniqueName="[Kurs].[Kurspoäng-Kursnamn-Kurskod].[All]" allUniqueName="[Kurs].[Kurspoäng-Kursnamn-Kurskod].[All]" dimensionUniqueName="[Kurs]" displayFolder="" count="0" unbalanced="0"/>
    <cacheHierarchy uniqueName="[Kurs].[Starttermin]" caption="Starttermin" attribute="1" defaultMemberUniqueName="[Kurs].[Starttermin].[All]" allUniqueName="[Kurs].[Starttermin].[All]" dimensionUniqueName="[Kurs]" displayFolder="Kursinfo" count="0" unbalanced="0"/>
    <cacheHierarchy uniqueName="[Kurs].[Utbildningsform]" caption="Utbildningsform" attribute="1" defaultMemberUniqueName="[Kurs].[Utbildningsform].[All]" allUniqueName="[Kurs].[Utbildningsform].[All]" dimensionUniqueName="[Kurs]" displayFolder="Kursinfo" count="0" unbalanced="0"/>
    <cacheHierarchy uniqueName="[Kurs].[Utbildningsnivå]" caption="Utbildningsnivå" attribute="1" defaultMemberUniqueName="[Kurs].[Utbildningsnivå].[All]" allUniqueName="[Kurs].[Utbildningsnivå].[All]" dimensionUniqueName="[Kurs]" displayFolder="Kursinfo" count="0" unbalanced="0"/>
    <cacheHierarchy uniqueName="[Kurs].[Utbildningsområde]" caption="Utbildningsområde" attribute="1" defaultMemberUniqueName="[Kurs].[Utbildningsområde].[All]" allUniqueName="[Kurs].[Utbildningsområde].[All]" dimensionUniqueName="[Kurs]" displayFolder="Utbildningsområde" count="0" unbalanced="0"/>
    <cacheHierarchy uniqueName="[Kurs].[Utbildningsområdesbeskrivning]" caption="Utbildningsområdesbeskrivning" attribute="1" defaultMemberUniqueName="[Kurs].[Utbildningsområdesbeskrivning].[All]" allUniqueName="[Kurs].[Utbildningsområdesbeskrivning].[All]" dimensionUniqueName="[Kurs]" displayFolder="Utbildningsområde" count="0" unbalanced="0"/>
    <cacheHierarchy uniqueName="[Kurs].[Utbomr-Kursnamn-Kurskod]" caption="Utbomr-Kursnamn-Kurskod" defaultMemberUniqueName="[Kurs].[Utbomr-Kursnamn-Kurskod].[All]" allUniqueName="[Kurs].[Utbomr-Kursnamn-Kurskod].[All]" dimensionUniqueName="[Kurs]" displayFolder="" count="0" unbalanced="0"/>
    <cacheHierarchy uniqueName="[Kurs].[Ämnesgrupp]" caption="Ämnesgrupp" attribute="1" defaultMemberUniqueName="[Kurs].[Ämnesgrupp].[All]" allUniqueName="[Kurs].[Ämnesgrupp].[All]" dimensionUniqueName="[Kurs]" displayFolder="" count="0" unbalanced="0"/>
    <cacheHierarchy uniqueName="[Kurs].[Ämnesområde]" caption="Ämnesområde" attribute="1" defaultMemberUniqueName="[Kurs].[Ämnesområde].[All]" allUniqueName="[Kurs].[Ämnesområde].[All]" dimensionUniqueName="[Kurs]" displayFolder="" count="0" unbalanced="0"/>
    <cacheHierarchy uniqueName="[Organisation].[Institution]" caption="Institution" attribute="1" defaultMemberUniqueName="[Organisation].[Institution].[Alla]" allUniqueName="[Organisation].[Institution].[Alla]" dimensionUniqueName="[Organisation]" displayFolder="Institution" count="0" unbalanced="0"/>
    <cacheHierarchy uniqueName="[Organisation].[Institutionsbenämning]" caption="Institutionsbenämning" attribute="1" defaultMemberUniqueName="[Organisation].[Institutionsbenämning].[Alla]" allUniqueName="[Organisation].[Institutionsbenämning].[Alla]" dimensionUniqueName="[Organisation]" displayFolder="Institution" count="0" unbalanced="0"/>
    <cacheHierarchy uniqueName="[Organisation].[Institutionsnamn]" caption="Institutionsnamn" attribute="1" defaultMemberUniqueName="[Organisation].[Institutionsnamn].[Alla]" allUniqueName="[Organisation].[Institutionsnamn].[Alla]" dimensionUniqueName="[Organisation]" displayFolder="Institution" count="0" unbalanced="0"/>
    <cacheHierarchy uniqueName="[Organisation].[Institutionstatus]" caption="Institutionstatus" attribute="1" defaultMemberUniqueName="[Organisation].[Institutionstatus].[Alla]" allUniqueName="[Organisation].[Institutionstatus].[Alla]" dimensionUniqueName="[Organisation]" displayFolder="Institution" count="0" unbalanced="0"/>
    <cacheHierarchy uniqueName="[Ort].[Kommun]" caption="Kommun" attribute="1" defaultMemberUniqueName="[Ort].[Kommun].[All]" allUniqueName="[Ort].[Kommun].[All]" dimensionUniqueName="[Ort]" displayFolder="" count="0" unbalanced="0"/>
    <cacheHierarchy uniqueName="[Ort].[Kommunkod]" caption="Kommunkod" attribute="1" defaultMemberUniqueName="[Ort].[Kommunkod].[All]" allUniqueName="[Ort].[Kommunkod].[All]" dimensionUniqueName="[Ort]" displayFolder="" count="0" unbalanced="0"/>
    <cacheHierarchy uniqueName="[Ort].[Län]" caption="Län" attribute="1" defaultMemberUniqueName="[Ort].[Län].[All]" allUniqueName="[Ort].[Län].[All]" dimensionUniqueName="[Ort]" displayFolder="" count="0" unbalanced="0"/>
    <cacheHierarchy uniqueName="[Ort].[Län-Kommun]" caption="Län-Kommun" defaultMemberUniqueName="[Ort].[Län-Kommun].[All]" allUniqueName="[Ort].[Län-Kommun].[All]" dimensionUniqueName="[Ort]" displayFolder="" count="0" unbalanced="0"/>
    <cacheHierarchy uniqueName="[Ort].[Länskod]" caption="Länskod" attribute="1" defaultMemberUniqueName="[Ort].[Länskod].[All]" allUniqueName="[Ort].[Länskod].[All]" dimensionUniqueName="[Ort]" displayFolder="" count="0" unbalanced="0"/>
    <cacheHierarchy uniqueName="[Ort].[Plats]" caption="Plats" attribute="1" defaultMemberUniqueName="[Ort].[Plats].[All]" allUniqueName="[Ort].[Plats].[All]" dimensionUniqueName="[Ort]" displayFolder="" count="0" unbalanced="0"/>
    <cacheHierarchy uniqueName="[Programantagningstermin].[Datum]" caption="Programantagningstermin.Datum" attribute="1" time="1" defaultMemberUniqueName="[Programantagningstermin].[Datum].[All]" allUniqueName="[Programantagningstermin].[Datum].[All]" dimensionUniqueName="[Programantagningstermin]" displayFolder="" count="0" unbalanced="0"/>
    <cacheHierarchy uniqueName="[Programantagningstermin].[Läsår]" caption="Programantagningstermin.Läsår" attribute="1" time="1" defaultMemberUniqueName="[Programantagningstermin].[Läsår].[All]" allUniqueName="[Programantagningstermin].[Läsår].[All]" dimensionUniqueName="[Programantagningstermin]" displayFolder="" count="0" unbalanced="0"/>
    <cacheHierarchy uniqueName="[Programantagningstermin].[Läsår-Termin]" caption="Programantagningstermin.Läsår-Termin" time="1" defaultMemberUniqueName="[Programantagningstermin].[Läsår-Termin].[All]" allUniqueName="[Programantagningstermin].[Läsår-Termin].[All]" dimensionUniqueName="[Programantagningstermin]" displayFolder="" count="0" unbalanced="0"/>
    <cacheHierarchy uniqueName="[Programantagningstermin].[Månad]" caption="Programantagningstermin.Månad" attribute="1" time="1" defaultMemberUniqueName="[Programantagningstermin].[Månad].[All]" allUniqueName="[Programantagningstermin].[Månad].[All]" dimensionUniqueName="[Programantagningstermin]" displayFolder="" count="0" unbalanced="0"/>
    <cacheHierarchy uniqueName="[Programantagningstermin].[Termin]" caption="Programantagningstermin.Termin" attribute="1" time="1" defaultMemberUniqueName="[Programantagningstermin].[Termin].[All]" allUniqueName="[Programantagningstermin].[Termin].[All]" dimensionUniqueName="[Programantagningstermin]" displayFolder="" count="0" unbalanced="0"/>
    <cacheHierarchy uniqueName="[Programantagningstermin].[År]" caption="Programantagningstermin.År" attribute="1" time="1" defaultMemberUniqueName="[Programantagningstermin].[År].[All]" allUniqueName="[Programantagningstermin].[År].[All]" dimensionUniqueName="[Programantagningstermin]" displayFolder="" count="2" unbalanced="0">
      <fieldsUsage count="2">
        <fieldUsage x="-1"/>
        <fieldUsage x="4"/>
      </fieldsUsage>
    </cacheHierarchy>
    <cacheHierarchy uniqueName="[Programantagningstermin].[År-Halvår-Månad-Datum]" caption="Programantagningstermin.År-Halvår-Månad-Datum" time="1" defaultMemberUniqueName="[Programantagningstermin].[År-Halvår-Månad-Datum].[All]" allUniqueName="[Programantagningstermin].[År-Halvår-Månad-Datum].[All]" dimensionUniqueName="[Programantagningstermin]" displayFolder="" count="0" unbalanced="0"/>
    <cacheHierarchy uniqueName="[Programantagningstermin].[År-Månad-Datum]" caption="Programantagningstermin.År-Månad-Datum" time="1" defaultMemberUniqueName="[Programantagningstermin].[År-Månad-Datum].[All]" allUniqueName="[Programantagningstermin].[År-Månad-Datum].[All]" dimensionUniqueName="[Programantagningstermin]" displayFolder="" count="0" unbalanced="0"/>
    <cacheHierarchy uniqueName="[Redovisningsår_Ladokfil].[Redovisningsår]" caption="Redovisningsår_Ladokfil.Redovisningsår" time="1" defaultMemberUniqueName="[Redovisningsår_Ladokfil].[Redovisningsår].[All]" allUniqueName="[Redovisningsår_Ladokfil].[Redovisningsår].[All]" dimensionUniqueName="[Redovisningsår_Ladokfil]" displayFolder="" count="0" unbalanced="0"/>
    <cacheHierarchy uniqueName="[Redovisningsår_Ladokfil].[Termin]" caption="Redovisningsår_Ladokfil.Termin" attribute="1" time="1" defaultMemberUniqueName="[Redovisningsår_Ladokfil].[Termin].[All]" allUniqueName="[Redovisningsår_Ladokfil].[Termin].[All]" dimensionUniqueName="[Redovisningsår_Ladokfil]" displayFolder="" count="0" unbalanced="0"/>
    <cacheHierarchy uniqueName="[Redovisningsår_Ladokfil].[År]" caption="Redovisningsår_Ladokfil.År" attribute="1" time="1" defaultMemberUniqueName="[Redovisningsår_Ladokfil].[År].[All]" allUniqueName="[Redovisningsår_Ladokfil].[År].[All]" dimensionUniqueName="[Redovisningsår_Ladokfil]" displayFolder="" count="0" unbalanced="0"/>
    <cacheHierarchy uniqueName="[Student].[Hemort]" caption="Hemort" attribute="1" defaultMemberUniqueName="[Student].[Hemort].[All]" allUniqueName="[Student].[Hemort].[All]" dimensionUniqueName="[Student]" displayFolder="Person" count="0" unbalanced="0"/>
    <cacheHierarchy uniqueName="[Student].[Kull]" caption="Kull" attribute="1" defaultMemberUniqueName="[Student].[Kull].[All]" allUniqueName="[Student].[Kull].[All]" dimensionUniqueName="[Student]" displayFolder="Övrigt" count="0" unbalanced="0"/>
    <cacheHierarchy uniqueName="[Student].[Kön]" caption="Kön" attribute="1" defaultMemberUniqueName="[Student].[Kön].[All]" allUniqueName="[Student].[Kön].[All]" dimensionUniqueName="[Student]" displayFolder="Person" count="0" unbalanced="0"/>
    <cacheHierarchy uniqueName="[Student].[Namn]" caption="Namn" attribute="1" defaultMemberUniqueName="[Student].[Namn].[All]" allUniqueName="[Student].[Namn].[All]" dimensionUniqueName="[Student]" displayFolder="Person" count="0" unbalanced="0"/>
    <cacheHierarchy uniqueName="[Student].[Personbenämning]" caption="Personbenämning" attribute="1" defaultMemberUniqueName="[Student].[Personbenämning].[All]" allUniqueName="[Student].[Personbenämning].[All]" dimensionUniqueName="[Student]" displayFolder="Person" count="0" unbalanced="0"/>
    <cacheHierarchy uniqueName="[Student].[Personnr]" caption="Personnr" attribute="1" defaultMemberUniqueName="[Student].[Personnr].[All]" allUniqueName="[Student].[Personnr].[All]" dimensionUniqueName="[Student]" displayFolder="Person" count="0" unbalanced="0"/>
    <cacheHierarchy uniqueName="[Studentyp].[Studenttyp]" caption="Studenttyp" attribute="1" defaultMemberUniqueName="[Studentyp].[Studenttyp].[All]" allUniqueName="[Studentyp].[Studenttyp].[All]" dimensionUniqueName="[Studentyp]" displayFolder="" count="0" unbalanced="0"/>
    <cacheHierarchy uniqueName="[Tidsperiod].[Datum]" caption="Tidsperiod.Datum" attribute="1" time="1" defaultMemberUniqueName="[Tidsperiod].[Datum].[All]" allUniqueName="[Tidsperiod].[Datum].[All]" dimensionUniqueName="[Tidsperiod]" displayFolder="" count="0" unbalanced="0"/>
    <cacheHierarchy uniqueName="[Tidsperiod].[Läsår]" caption="Tidsperiod.Läsår" attribute="1" time="1" defaultMemberUniqueName="[Tidsperiod].[Läsår].[All]" allUniqueName="[Tidsperiod].[Läsår].[All]" dimensionUniqueName="[Tidsperiod]" displayFolder="" count="0" unbalanced="0"/>
    <cacheHierarchy uniqueName="[Tidsperiod].[Läsår-Termin]" caption="Tidsperiod.Läsår-Termin" time="1" defaultMemberUniqueName="[Tidsperiod].[Läsår-Termin].[All]" allUniqueName="[Tidsperiod].[Läsår-Termin].[All]" dimensionUniqueName="[Tidsperiod]" displayFolder="" count="0" unbalanced="0"/>
    <cacheHierarchy uniqueName="[Tidsperiod].[Månad]" caption="Tidsperiod.Månad" attribute="1" time="1" defaultMemberUniqueName="[Tidsperiod].[Månad].[All]" allUniqueName="[Tidsperiod].[Månad].[All]" dimensionUniqueName="[Tidsperiod]" displayFolder="" count="0" unbalanced="0"/>
    <cacheHierarchy uniqueName="[Tidsperiod].[Termin]" caption="Tidsperiod.Termin" attribute="1" time="1" defaultMemberUniqueName="[Tidsperiod].[Termin].[All]" allUniqueName="[Tidsperiod].[Termin].[All]" dimensionUniqueName="[Tidsperiod]" displayFolder="" count="0" unbalanced="0"/>
    <cacheHierarchy uniqueName="[Tidsperiod].[År]" caption="Tidsperiod.År" attribute="1" time="1" defaultMemberUniqueName="[Tidsperiod].[År].[All]" allUniqueName="[Tidsperiod].[År].[All]" dimensionUniqueName="[Tidsperiod]" displayFolder="" count="2" unbalanced="0">
      <fieldsUsage count="2">
        <fieldUsage x="-1"/>
        <fieldUsage x="3"/>
      </fieldsUsage>
    </cacheHierarchy>
    <cacheHierarchy uniqueName="[Tidsperiod].[År-Halvår-Månad-Datum]" caption="Tidsperiod.År-Halvår-Månad-Datum" time="1" defaultMemberUniqueName="[Tidsperiod].[År-Halvår-Månad-Datum].[All]" allUniqueName="[Tidsperiod].[År-Halvår-Månad-Datum].[All]" dimensionUniqueName="[Tidsperiod]" displayFolder="" count="0" unbalanced="0"/>
    <cacheHierarchy uniqueName="[Tidsperiod].[År-Månad-Datum]" caption="Tidsperiod.År-Månad-Datum" time="1" defaultMemberUniqueName="[Tidsperiod].[År-Månad-Datum].[All]" allUniqueName="[Tidsperiod].[År-Månad-Datum].[All]" dimensionUniqueName="[Tidsperiod]" displayFolder="" count="0" unbalanced="0"/>
    <cacheHierarchy uniqueName="[Utbildningsprogram].[Kategori-Program]" caption="Kategori-Program" defaultMemberUniqueName="[Utbildningsprogram].[Kategori-Program].[All]" allUniqueName="[Utbildningsprogram].[Kategori-Program].[All]" dimensionUniqueName="[Utbildningsprogram]" displayFolder="" count="0" unbalanced="0"/>
    <cacheHierarchy uniqueName="[Utbildningsprogram].[Programbenämning]" caption="Programbenämning" attribute="1" defaultMemberUniqueName="[Utbildningsprogram].[Programbenämning].[All]" allUniqueName="[Utbildningsprogram].[Programbenämning].[All]" dimensionUniqueName="[Utbildningsprogram]" displayFolder="" count="2" unbalanced="0">
      <fieldsUsage count="2">
        <fieldUsage x="-1"/>
        <fieldUsage x="2"/>
      </fieldsUsage>
    </cacheHierarchy>
    <cacheHierarchy uniqueName="[Utbildningsprogram].[Programgrupp]" caption="Programgrupp" attribute="1" defaultMemberUniqueName="[Utbildningsprogram].[Programgrupp].[All]" allUniqueName="[Utbildningsprogram].[Programgrupp].[All]" dimensionUniqueName="[Utbildningsprogram]" displayFolder="" count="0" unbalanced="0"/>
    <cacheHierarchy uniqueName="[Utbildningsprogram].[Programkod]" caption="Programkod" attribute="1" defaultMemberUniqueName="[Utbildningsprogram].[Programkod].[All]" allUniqueName="[Utbildningsprogram].[Programkod].[All]" dimensionUniqueName="[Utbildningsprogram]" displayFolder="" count="0" unbalanced="0"/>
    <cacheHierarchy uniqueName="[Utbildningsprogram].[Utbildningsprogramkategori]" caption="Utbildningsprogramkategori" attribute="1" defaultMemberUniqueName="[Utbildningsprogram].[Utbildningsprogramkategori].[All]" allUniqueName="[Utbildningsprogram].[Utbildningsprogramkategori].[All]" dimensionUniqueName="[Utbildningsprogram]" displayFolder="" count="0" unbalanced="0"/>
    <cacheHierarchy uniqueName="[Utbildningsprogram].[Yrkesexamen]" caption="Yrkesexamen" attribute="1" defaultMemberUniqueName="[Utbildningsprogram].[Yrkesexamen].[All]" allUniqueName="[Utbildningsprogram].[Yrkesexamen].[All]" dimensionUniqueName="[Utbildningsprogram]" displayFolder="" count="0" unbalanced="0"/>
    <cacheHierarchy uniqueName="[Utbildningsprogram].[Yrkesex-Progkod]" caption="Yrkesex-Progkod" defaultMemberUniqueName="[Utbildningsprogram].[Yrkesex-Progkod].[All]" allUniqueName="[Utbildningsprogram].[Yrkesex-Progkod].[All]" dimensionUniqueName="[Utbildningsprogram]" displayFolder="" count="0" unbalanced="0"/>
    <cacheHierarchy uniqueName="[Utbytesprogram].[Utbytesprogramsbenämning]" caption="Utbytesprogramsbenämning" attribute="1" defaultMemberUniqueName="[Utbytesprogram].[Utbytesprogramsbenämning].[All]" allUniqueName="[Utbytesprogram].[Utbytesprogramsbenämning].[All]" dimensionUniqueName="[Utbytesprogram]" displayFolder="" count="0" unbalanced="0"/>
    <cacheHierarchy uniqueName="[Utbytesprogram].[Utbytesprogramskod]" caption="Utbytesprogramskod" attribute="1" defaultMemberUniqueName="[Utbytesprogram].[Utbytesprogramskod].[All]" allUniqueName="[Utbytesprogram].[Utbytesprogramskod].[All]" dimensionUniqueName="[Utbytesprogram]" displayFolder="" count="0" unbalanced="0"/>
    <cacheHierarchy uniqueName="[Förutbildning].[Dim Förutbildning ID]" caption="Dim Förutbildning ID" attribute="1" keyAttribute="1" defaultMemberUniqueName="[Förutbildning].[Dim Förutbildning ID].[All]" allUniqueName="[Förutbildning].[Dim Förutbildning ID].[All]" dimensionUniqueName="[Förutbildning]" displayFolder="" count="0" unbalanced="0" hidden="1"/>
    <cacheHierarchy uniqueName="[Kurs].[Dim Kurs ID]" caption="Dim Kurs ID" attribute="1" keyAttribute="1" defaultMemberUniqueName="[Kurs].[Dim Kurs ID].[All]" allUniqueName="[Kurs].[Dim Kurs ID].[All]" dimensionUniqueName="[Kurs]" displayFolder="" count="0" unbalanced="0" hidden="1"/>
    <cacheHierarchy uniqueName="[Kurs].[Forskarkurs]" caption="Forskarkurs" attribute="1" defaultMemberUniqueName="[Kurs].[Forskarkurs].[All]" allUniqueName="[Kurs].[Forskarkurs].[All]" dimensionUniqueName="[Kurs]" displayFolder="Kursinfo" count="0" unbalanced="0" hidden="1"/>
    <cacheHierarchy uniqueName="[Organisation].[Dim Fakultet ID]" caption="Dim Fakultet ID" attribute="1" defaultMemberUniqueName="[Organisation].[Dim Fakultet ID].[Alla]" allUniqueName="[Organisation].[Dim Fakultet ID].[Alla]" dimensionUniqueName="[Organisation]" displayFolder="" count="0" unbalanced="0" hidden="1"/>
    <cacheHierarchy uniqueName="[Organisation].[Dim Institution ID]" caption="Dim Institution ID" attribute="1" keyAttribute="1" defaultMemberUniqueName="[Organisation].[Dim Institution ID].[Alla]" allUniqueName="[Organisation].[Dim Institution ID].[Alla]" dimensionUniqueName="[Organisation]" displayFolder="" count="0" unbalanced="0" hidden="1"/>
    <cacheHierarchy uniqueName="[Organisation].[Fakultet]" caption="Fakultet" attribute="1" defaultMemberUniqueName="[Organisation].[Fakultet].[Alla]" allUniqueName="[Organisation].[Fakultet].[Alla]" dimensionUniqueName="[Organisation]" displayFolder="Fakultet" count="0" unbalanced="0" hidden="1"/>
    <cacheHierarchy uniqueName="[Organisation].[Fakultetsbenämning]" caption="Fakultetsbenämning" attribute="1" defaultMemberUniqueName="[Organisation].[Fakultetsbenämning].[Alla]" allUniqueName="[Organisation].[Fakultetsbenämning].[Alla]" dimensionUniqueName="[Organisation]" displayFolder="Fakultet" count="0" unbalanced="0" hidden="1"/>
    <cacheHierarchy uniqueName="[Organisation].[Fakultetsnamn]" caption="Fakultetsnamn" attribute="1" defaultMemberUniqueName="[Organisation].[Fakultetsnamn].[Alla]" allUniqueName="[Organisation].[Fakultetsnamn].[Alla]" dimensionUniqueName="[Organisation]" displayFolder="Fakultet" count="0" unbalanced="0" hidden="1"/>
    <cacheHierarchy uniqueName="[Organisation].[Fakultetstatus]" caption="Fakultetstatus" attribute="1" defaultMemberUniqueName="[Organisation].[Fakultetstatus].[Alla]" allUniqueName="[Organisation].[Fakultetstatus].[Alla]" dimensionUniqueName="[Organisation]" displayFolder="Fakultet" count="0" unbalanced="0" hidden="1"/>
    <cacheHierarchy uniqueName="[Ort].[Dim Ort ID]" caption="Dim Ort ID" attribute="1" keyAttribute="1" defaultMemberUniqueName="[Ort].[Dim Ort ID].[All]" allUniqueName="[Ort].[Dim Ort ID].[All]" dimensionUniqueName="[Ort]" displayFolder="" count="0" unbalanced="0" hidden="1"/>
    <cacheHierarchy uniqueName="[Programantagningstermin].[Dag]" caption="Programantagningstermin.Dag" attribute="1" time="1" defaultMemberUniqueName="[Programantagningstermin].[Dag].[All]" allUniqueName="[Programantagningstermin].[Dag].[All]" dimensionUniqueName="[Programantagningstermin]" displayFolder="" count="0" unbalanced="0" hidden="1"/>
    <cacheHierarchy uniqueName="[Programantagningstermin].[Dim Tid ID]" caption="Programantagningstermin.Dim Tid ID" attribute="1" time="1" keyAttribute="1" defaultMemberUniqueName="[Programantagningstermin].[Dim Tid ID].[All]" allUniqueName="[Programantagningstermin].[Dim Tid ID].[All]" dimensionUniqueName="[Programantagningstermin]" displayFolder="" count="0" unbalanced="0" hidden="1"/>
    <cacheHierarchy uniqueName="[Programantagningstermin].[Halvår]" caption="Programantagningstermin.Halvår" attribute="1" time="1" defaultMemberUniqueName="[Programantagningstermin].[Halvår].[All]" allUniqueName="[Programantagningstermin].[Halvår].[All]" dimensionUniqueName="[Programantagningstermin]" displayFolder="" count="0" unbalanced="0" hidden="1"/>
    <cacheHierarchy uniqueName="[Programantagningstermin].[Kvartal]" caption="Programantagningstermin.Kvartal" attribute="1" time="1" defaultMemberUniqueName="[Programantagningstermin].[Kvartal].[All]" allUniqueName="[Programantagningstermin].[Kvartal].[All]" dimensionUniqueName="[Programantagningstermin]" displayFolder="" count="0" unbalanced="0" hidden="1"/>
    <cacheHierarchy uniqueName="[Programantagningstermin].[Månads Namn]" caption="Programantagningstermin.Månads Namn" attribute="1" time="1" defaultMemberUniqueName="[Programantagningstermin].[Månads Namn].[All]" allUniqueName="[Programantagningstermin].[Månads Namn].[All]" dimensionUniqueName="[Programantagningstermin]" displayFolder="" count="0" unbalanced="0" hidden="1"/>
    <cacheHierarchy uniqueName="[Programantagningstermin].[Redovisningsår]" caption="Programantagningstermin.Redovisningsår" time="1" defaultMemberUniqueName="[Programantagningstermin].[Redovisningsår].[All]" allUniqueName="[Programantagningstermin].[Redovisningsår].[All]" dimensionUniqueName="[Programantagningstermin]" displayFolder="" count="0" unbalanced="0" hidden="1"/>
    <cacheHierarchy uniqueName="[Redovisningsår_Ladokfil].[Dag]" caption="Redovisningsår_Ladokfil.Dag" attribute="1" time="1" defaultMemberUniqueName="[Redovisningsår_Ladokfil].[Dag].[All]" allUniqueName="[Redovisningsår_Ladokfil].[Dag].[All]" dimensionUniqueName="[Redovisningsår_Ladokfil]" displayFolder="" count="0" unbalanced="0" hidden="1"/>
    <cacheHierarchy uniqueName="[Redovisningsår_Ladokfil].[Datum]" caption="Redovisningsår_Ladokfil.Datum" attribute="1" time="1" defaultMemberUniqueName="[Redovisningsår_Ladokfil].[Datum].[All]" allUniqueName="[Redovisningsår_Ladokfil].[Datum].[All]" dimensionUniqueName="[Redovisningsår_Ladokfil]" displayFolder="" count="0" unbalanced="0" hidden="1"/>
    <cacheHierarchy uniqueName="[Redovisningsår_Ladokfil].[Dim Tid ID]" caption="Redovisningsår_Ladokfil.Dim Tid ID" attribute="1" time="1" keyAttribute="1" defaultMemberUniqueName="[Redovisningsår_Ladokfil].[Dim Tid ID].[All]" allUniqueName="[Redovisningsår_Ladokfil].[Dim Tid ID].[All]" dimensionUniqueName="[Redovisningsår_Ladokfil]" displayFolder="" count="0" unbalanced="0" hidden="1"/>
    <cacheHierarchy uniqueName="[Redovisningsår_Ladokfil].[Halvår]" caption="Redovisningsår_Ladokfil.Halvår" attribute="1" time="1" defaultMemberUniqueName="[Redovisningsår_Ladokfil].[Halvår].[All]" allUniqueName="[Redovisningsår_Ladokfil].[Halvår].[All]" dimensionUniqueName="[Redovisningsår_Ladokfil]" displayFolder="" count="0" unbalanced="0" hidden="1"/>
    <cacheHierarchy uniqueName="[Redovisningsår_Ladokfil].[Kvartal]" caption="Redovisningsår_Ladokfil.Kvartal" attribute="1" time="1" defaultMemberUniqueName="[Redovisningsår_Ladokfil].[Kvartal].[All]" allUniqueName="[Redovisningsår_Ladokfil].[Kvartal].[All]" dimensionUniqueName="[Redovisningsår_Ladokfil]" displayFolder="" count="0" unbalanced="0" hidden="1"/>
    <cacheHierarchy uniqueName="[Redovisningsår_Ladokfil].[Läsår]" caption="Redovisningsår_Ladokfil.Läsår" attribute="1" time="1" defaultMemberUniqueName="[Redovisningsår_Ladokfil].[Läsår].[All]" allUniqueName="[Redovisningsår_Ladokfil].[Läsår].[All]" dimensionUniqueName="[Redovisningsår_Ladokfil]" displayFolder="" count="0" unbalanced="0" hidden="1"/>
    <cacheHierarchy uniqueName="[Redovisningsår_Ladokfil].[Läsår-Termin]" caption="Redovisningsår_Ladokfil.Läsår-Termin" time="1" defaultMemberUniqueName="[Redovisningsår_Ladokfil].[Läsår-Termin].[All]" allUniqueName="[Redovisningsår_Ladokfil].[Läsår-Termin].[All]" dimensionUniqueName="[Redovisningsår_Ladokfil]" displayFolder="" count="0" unbalanced="0" hidden="1"/>
    <cacheHierarchy uniqueName="[Redovisningsår_Ladokfil].[Månad]" caption="Redovisningsår_Ladokfil.Månad" attribute="1" time="1" defaultMemberUniqueName="[Redovisningsår_Ladokfil].[Månad].[All]" allUniqueName="[Redovisningsår_Ladokfil].[Månad].[All]" dimensionUniqueName="[Redovisningsår_Ladokfil]" displayFolder="" count="0" unbalanced="0" hidden="1"/>
    <cacheHierarchy uniqueName="[Redovisningsår_Ladokfil].[Månads Namn]" caption="Redovisningsår_Ladokfil.Månads Namn" attribute="1" time="1" defaultMemberUniqueName="[Redovisningsår_Ladokfil].[Månads Namn].[All]" allUniqueName="[Redovisningsår_Ladokfil].[Månads Namn].[All]" dimensionUniqueName="[Redovisningsår_Ladokfil]" displayFolder="" count="0" unbalanced="0" hidden="1"/>
    <cacheHierarchy uniqueName="[Redovisningsår_Ladokfil].[År-Halvår-Månad-Datum]" caption="Redovisningsår_Ladokfil.År-Halvår-Månad-Datum" time="1" defaultMemberUniqueName="[Redovisningsår_Ladokfil].[År-Halvår-Månad-Datum].[All]" allUniqueName="[Redovisningsår_Ladokfil].[År-Halvår-Månad-Datum].[All]" dimensionUniqueName="[Redovisningsår_Ladokfil]" displayFolder="" count="0" unbalanced="0" hidden="1"/>
    <cacheHierarchy uniqueName="[Redovisningsår_Ladokfil].[År-Månad-Datum]" caption="Redovisningsår_Ladokfil.År-Månad-Datum" time="1" defaultMemberUniqueName="[Redovisningsår_Ladokfil].[År-Månad-Datum].[All]" allUniqueName="[Redovisningsår_Ladokfil].[År-Månad-Datum].[All]" dimensionUniqueName="[Redovisningsår_Ladokfil]" displayFolder="" count="0" unbalanced="0" hidden="1"/>
    <cacheHierarchy uniqueName="[Student].[Dim Student ID]" caption="Dim Student ID" attribute="1" keyAttribute="1" defaultMemberUniqueName="[Student].[Dim Student ID].[All]" allUniqueName="[Student].[Dim Student ID].[All]" dimensionUniqueName="[Student]" displayFolder="" count="0" unbalanced="0" hidden="1"/>
    <cacheHierarchy uniqueName="[Student].[Efternamn]" caption="Efternamn" attribute="1" defaultMemberUniqueName="[Student].[Efternamn].[All]" allUniqueName="[Student].[Efternamn].[All]" dimensionUniqueName="[Student]" displayFolder="Person" count="0" unbalanced="0" hidden="1"/>
    <cacheHierarchy uniqueName="[Student].[Etablerings Datum]" caption="Etablerings Datum" attribute="1" defaultMemberUniqueName="[Student].[Etablerings Datum].[All]" allUniqueName="[Student].[Etablerings Datum].[All]" dimensionUniqueName="[Student]" displayFolder="Övrigt" count="0" unbalanced="0" hidden="1"/>
    <cacheHierarchy uniqueName="[Student].[Förnamn]" caption="Förnamn" attribute="1" defaultMemberUniqueName="[Student].[Förnamn].[All]" allUniqueName="[Student].[Förnamn].[All]" dimensionUniqueName="[Student]" displayFolder="Person" count="0" unbalanced="0" hidden="1"/>
    <cacheHierarchy uniqueName="[Studentyp].[Dim Student Typ ID]" caption="Dim Student Typ ID" attribute="1" keyAttribute="1" defaultMemberUniqueName="[Studentyp].[Dim Student Typ ID].[All]" allUniqueName="[Studentyp].[Dim Student Typ ID].[All]" dimensionUniqueName="[Studentyp]" displayFolder="" count="0" unbalanced="0" hidden="1"/>
    <cacheHierarchy uniqueName="[Tidsperiod].[Dag]" caption="Tidsperiod.Dag" attribute="1" time="1" defaultMemberUniqueName="[Tidsperiod].[Dag].[All]" allUniqueName="[Tidsperiod].[Dag].[All]" dimensionUniqueName="[Tidsperiod]" displayFolder="" count="0" unbalanced="0" hidden="1"/>
    <cacheHierarchy uniqueName="[Tidsperiod].[Dim Tid ID]" caption="Tidsperiod.Dim Tid ID" attribute="1" time="1" keyAttribute="1" defaultMemberUniqueName="[Tidsperiod].[Dim Tid ID].[All]" allUniqueName="[Tidsperiod].[Dim Tid ID].[All]" dimensionUniqueName="[Tidsperiod]" displayFolder="" count="0" unbalanced="0" hidden="1"/>
    <cacheHierarchy uniqueName="[Tidsperiod].[Halvår]" caption="Tidsperiod.Halvår" attribute="1" time="1" defaultMemberUniqueName="[Tidsperiod].[Halvår].[All]" allUniqueName="[Tidsperiod].[Halvår].[All]" dimensionUniqueName="[Tidsperiod]" displayFolder="" count="0" unbalanced="0" hidden="1"/>
    <cacheHierarchy uniqueName="[Tidsperiod].[Kvartal]" caption="Tidsperiod.Kvartal" attribute="1" time="1" defaultMemberUniqueName="[Tidsperiod].[Kvartal].[All]" allUniqueName="[Tidsperiod].[Kvartal].[All]" dimensionUniqueName="[Tidsperiod]" displayFolder="" count="0" unbalanced="0" hidden="1"/>
    <cacheHierarchy uniqueName="[Tidsperiod].[Månads Namn]" caption="Tidsperiod.Månads Namn" attribute="1" time="1" defaultMemberUniqueName="[Tidsperiod].[Månads Namn].[All]" allUniqueName="[Tidsperiod].[Månads Namn].[All]" dimensionUniqueName="[Tidsperiod]" displayFolder="" count="0" unbalanced="0" hidden="1"/>
    <cacheHierarchy uniqueName="[Tidsperiod].[Redovisningsår]" caption="Tidsperiod.Redovisningsår" time="1" defaultMemberUniqueName="[Tidsperiod].[Redovisningsår].[All]" allUniqueName="[Tidsperiod].[Redovisningsår].[All]" dimensionUniqueName="[Tidsperiod]" displayFolder="" count="0" unbalanced="0" hidden="1"/>
    <cacheHierarchy uniqueName="[Utbildningsprogram].[Dim Utbildningsprogram ID]" caption="Dim Utbildningsprogram ID" attribute="1" keyAttribute="1" defaultMemberUniqueName="[Utbildningsprogram].[Dim Utbildningsprogram ID].[All]" allUniqueName="[Utbildningsprogram].[Dim Utbildningsprogram ID].[All]" dimensionUniqueName="[Utbildningsprogram]" displayFolder="" count="0" unbalanced="0" hidden="1"/>
    <cacheHierarchy uniqueName="[Utbildningsprogram].[Nivå]" caption="Nivå" attribute="1" defaultMemberUniqueName="[Utbildningsprogram].[Nivå].[All]" allUniqueName="[Utbildningsprogram].[Nivå].[All]" dimensionUniqueName="[Utbildningsprogram]" displayFolder="" count="0" unbalanced="0" hidden="1"/>
    <cacheHierarchy uniqueName="[Utbytesprogram].[Dim Utbytesprogram ID]" caption="Dim Utbytesprogram ID" attribute="1" keyAttribute="1" defaultMemberUniqueName="[Utbytesprogram].[Dim Utbytesprogram ID].[All]" allUniqueName="[Utbytesprogram].[Dim Utbytesprogram ID].[All]" dimensionUniqueName="[Utbytesprogram]" displayFolder="" count="0" unbalanced="0" hidden="1"/>
    <cacheHierarchy uniqueName="[Measures].[HST Värde]" caption="HST Värde" measure="1" displayFolder="" measureGroup="Studieresultat" count="0"/>
    <cacheHierarchy uniqueName="[Measures].[HPR Värde]" caption="HPR Värde" measure="1" displayFolder="" measureGroup="Studieresultat" count="0"/>
    <cacheHierarchy uniqueName="[Measures].[Antal]" caption="Studentantal" measure="1" displayFolder="" measureGroup="Antal studenter" count="0" oneField="1">
      <fieldsUsage count="1">
        <fieldUsage x="0"/>
      </fieldsUsage>
    </cacheHierarchy>
    <cacheHierarchy uniqueName="[Measures].[Antal kurser]" caption="Kursantal" measure="1" displayFolder="" measureGroup="Antal kurser" count="0"/>
    <cacheHierarchy uniqueName="[Measures].[Prestationsgrad]" caption="Prestationsgrad" measure="1" displayFolder="" count="0"/>
    <cacheHierarchy uniqueName="[Measures].[Snittålder]" caption="Snittålder" measure="1" displayFolder="" count="0"/>
    <cacheHierarchy uniqueName="[Measures].[Antal HST Studenter]" caption="Antal HST Studenter" measure="1" displayFolder="" measureGroup="Studieresultat" count="0"/>
    <cacheHierarchy uniqueName="[Measures].[Ålder]" caption="Ålder" measure="1" displayFolder="" measureGroup="Studieresultat" count="0" hidden="1"/>
    <cacheHierarchy uniqueName="[Measures].[Kurspoäng]" caption="Kurspoäng" measure="1" displayFolder="" measureGroup="Studieresultat" count="0" hidden="1"/>
    <cacheHierarchy uniqueName="[Measures].[Antal rader]" caption="Antal rader" measure="1" displayFolder="" measureGroup="Studieresultat" count="0" hidden="1"/>
    <cacheHierarchy uniqueName="[Measures].[Antal HST StudenterZZZ]" caption="Antal HST StudenterZZZ" measure="1" displayFolder="" measureGroup="Studieresultat" count="0" hidden="1"/>
    <cacheHierarchy uniqueName="[Measures].[Antal HST]" caption="Antal HST" measure="1" displayFolder="" measureGroup="Antal HSTStudenter" count="0" hidden="1"/>
  </cacheHierarchies>
  <kpis count="0"/>
  <dimensions count="12">
    <dimension name="Förutbildning" uniqueName="[Förutbildning]" caption="Förutbildning"/>
    <dimension name="Kurs" uniqueName="[Kurs]" caption="Kurs"/>
    <dimension measure="1" name="Measures" uniqueName="[Measures]" caption="Measures"/>
    <dimension name="Organisation" uniqueName="[Organisation]" caption="Organisation"/>
    <dimension name="Ort" uniqueName="[Ort]" caption="Ort"/>
    <dimension name="Programantagningstermin" uniqueName="[Programantagningstermin]" caption="Programantagningstermin"/>
    <dimension name="Redovisningsår_Ladokfil" uniqueName="[Redovisningsår_Ladokfil]" caption="Redovisningsår_Ladokfil"/>
    <dimension name="Student" uniqueName="[Student]" caption="Student"/>
    <dimension name="Studentyp" uniqueName="[Studentyp]" caption="Studenttyp"/>
    <dimension name="Tidsperiod" uniqueName="[Tidsperiod]" caption="Tidsperiod"/>
    <dimension name="Utbildningsprogram" uniqueName="[Utbildningsprogram]" caption="Utbildningsprogram"/>
    <dimension name="Utbytesprogram" uniqueName="[Utbytesprogram]" caption="Utbytesprogram"/>
  </dimensions>
  <measureGroups count="4">
    <measureGroup name="Antal HSTStudenter" caption="Antal HSTStudenter"/>
    <measureGroup name="Antal kurser" caption="Antal kurser"/>
    <measureGroup name="Antal studenter" caption="Studentantal"/>
    <measureGroup name="Studieresultat" caption="Studieresultat"/>
  </measureGroups>
  <maps count="44">
    <map measureGroup="0" dimension="0"/>
    <map measureGroup="0" dimension="1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1" dimension="0"/>
    <map measureGroup="1" dimension="1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2" dimension="0"/>
    <map measureGroup="2" dimension="1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3" dimension="0"/>
    <map measureGroup="3" dimension="1"/>
    <map measureGroup="3" dimension="3"/>
    <map measureGroup="3" dimension="4"/>
    <map measureGroup="3" dimension="5"/>
    <map measureGroup="3" dimension="6"/>
    <map measureGroup="3" dimension="7"/>
    <map measureGroup="3" dimension="8"/>
    <map measureGroup="3" dimension="9"/>
    <map measureGroup="3" dimension="10"/>
    <map measureGroup="3" dimension="1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38" applyNumberFormats="0" applyBorderFormats="0" applyFontFormats="0" applyPatternFormats="0" applyAlignmentFormats="0" applyWidthHeightFormats="1" dataCaption="Värden" updatedVersion="4" minRefreshableVersion="3" useAutoFormatting="1" colGrandTotals="0" itemPrintTitles="1" createdVersion="4" indent="0" outline="1" outlineData="1" multipleFieldFilters="0">
  <location ref="A3:J58" firstHeaderRow="1" firstDataRow="2" firstDataCol="1"/>
  <pivotFields count="5">
    <pivotField dataField="1" showAll="0"/>
    <pivotField axis="axisRow" allDrilled="1" showAll="0" dataSourceSort="1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allDrilled="1" showAll="0" dataSourceSort="1">
      <items count="54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t="default"/>
      </items>
    </pivotField>
    <pivotField allDrilled="1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Col" allDrilled="1" showAll="0" dataSourceSort="1" defaultAttributeDrillState="1">
      <items count="10">
        <item s="1" x="0"/>
        <item s="1" x="1"/>
        <item s="1" x="2"/>
        <item s="1" x="3"/>
        <item s="1" x="4"/>
        <item s="1" x="5"/>
        <item s="1" x="6"/>
        <item s="1" x="7"/>
        <item s="1" x="8"/>
        <item t="default"/>
      </items>
    </pivotField>
  </pivotFields>
  <rowFields count="2">
    <field x="2"/>
    <field x="1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fld="0" baseField="0" baseItem="0"/>
  </dataFields>
  <pivotHierarchies count="11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1">
    <filter fld="1" type="captionContains" evalOrder="-1" id="1" stringValue1="bruk">
      <autoFilter ref="A1">
        <filterColumn colId="0">
          <customFilters>
            <customFilter val="*bruk*"/>
          </customFilters>
        </filterColumn>
      </autoFilter>
    </filter>
  </filters>
  <rowHierarchiesUsage count="2">
    <rowHierarchyUsage hierarchyUsage="58"/>
    <rowHierarchyUsage hierarchyUsage="0"/>
  </rowHierarchiesUsage>
  <colHierarchiesUsage count="1">
    <colHierarchyUsage hierarchyUsage="3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ell5" cacheId="39" applyNumberFormats="0" applyBorderFormats="0" applyFontFormats="0" applyPatternFormats="0" applyAlignmentFormats="0" applyWidthHeightFormats="1" dataCaption="Värden" updatedVersion="4" minRefreshableVersion="3" useAutoFormatting="1" colGrandTotals="0" itemPrintTitles="1" createdVersion="4" indent="0" outline="1" outlineData="1" multipleFieldFilters="0">
  <location ref="A3:J66" firstHeaderRow="1" firstDataRow="2" firstDataCol="1"/>
  <pivotFields count="5">
    <pivotField dataField="1" showAll="0"/>
    <pivotField axis="axisRow" allDrilled="1" showAll="0" dataSourceSort="1">
      <items count="11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t="default"/>
      </items>
    </pivotField>
    <pivotField axis="axisRow" allDrilled="1" showAll="0" dataSourceSort="1">
      <items count="6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x="53" e="0"/>
        <item x="54" e="0"/>
        <item x="55" e="0"/>
        <item x="56" e="0"/>
        <item x="57" e="0"/>
        <item x="58" e="0"/>
        <item x="59" e="0"/>
        <item x="60" e="0"/>
        <item t="default"/>
      </items>
    </pivotField>
    <pivotField allDrilled="1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Col" allDrilled="1" showAll="0" dataSourceSort="1" defaultAttributeDrillState="1">
      <items count="10">
        <item s="1" x="0"/>
        <item s="1" x="1"/>
        <item s="1" x="2"/>
        <item s="1" x="3"/>
        <item s="1" x="4"/>
        <item s="1" x="5"/>
        <item s="1" x="6"/>
        <item s="1" x="7"/>
        <item s="1" x="8"/>
        <item t="default"/>
      </items>
    </pivotField>
  </pivotFields>
  <rowFields count="2">
    <field x="2"/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fld="0" baseField="0" baseItem="0"/>
  </dataFields>
  <pivotHierarchies count="119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1">
    <filter fld="1" type="captionContains" evalOrder="-1" id="2" stringValue1="special">
      <autoFilter ref="A1">
        <filterColumn colId="0">
          <customFilters>
            <customFilter val="*special*"/>
          </customFilters>
        </filterColumn>
      </autoFilter>
    </filter>
  </filters>
  <rowHierarchiesUsage count="2">
    <rowHierarchyUsage hierarchyUsage="58"/>
    <rowHierarchyUsage hierarchyUsage="0"/>
  </rowHierarchiesUsage>
  <colHierarchiesUsage count="1">
    <colHierarchyUsage hierarchyUsage="3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/>
  </sheetViews>
  <sheetFormatPr baseColWidth="10" defaultColWidth="8.83203125" defaultRowHeight="14" x14ac:dyDescent="0"/>
  <cols>
    <col min="1" max="1" width="6.5" customWidth="1"/>
    <col min="2" max="2" width="46.6640625" customWidth="1"/>
    <col min="3" max="11" width="5" style="4" bestFit="1" customWidth="1"/>
    <col min="12" max="12" width="8.83203125" style="12"/>
    <col min="13" max="13" width="6" style="12" customWidth="1"/>
    <col min="14" max="14" width="6" style="37" customWidth="1"/>
    <col min="15" max="15" width="8.1640625" style="12" customWidth="1"/>
    <col min="16" max="16" width="5.5" customWidth="1"/>
  </cols>
  <sheetData>
    <row r="1" spans="1:17">
      <c r="A1" t="s">
        <v>142</v>
      </c>
      <c r="Q1" t="s">
        <v>155</v>
      </c>
    </row>
    <row r="2" spans="1:17" ht="62" customHeight="1">
      <c r="A2" t="s">
        <v>117</v>
      </c>
      <c r="C2" s="4" t="s">
        <v>70</v>
      </c>
      <c r="D2" s="4" t="s">
        <v>71</v>
      </c>
      <c r="E2" s="4" t="s">
        <v>72</v>
      </c>
      <c r="F2" s="4" t="s">
        <v>73</v>
      </c>
      <c r="G2" s="4" t="s">
        <v>74</v>
      </c>
      <c r="H2" s="4" t="s">
        <v>75</v>
      </c>
      <c r="I2" s="4" t="s">
        <v>76</v>
      </c>
      <c r="J2" s="4" t="s">
        <v>77</v>
      </c>
      <c r="K2" s="4" t="s">
        <v>78</v>
      </c>
      <c r="L2" s="13" t="s">
        <v>133</v>
      </c>
      <c r="M2" s="13" t="s">
        <v>134</v>
      </c>
      <c r="N2" s="36" t="s">
        <v>154</v>
      </c>
      <c r="O2" s="13" t="s">
        <v>136</v>
      </c>
    </row>
    <row r="3" spans="1:17">
      <c r="A3" s="6" t="s">
        <v>85</v>
      </c>
      <c r="B3" s="6"/>
      <c r="C3" s="7">
        <v>17</v>
      </c>
      <c r="D3" s="7">
        <v>25</v>
      </c>
      <c r="E3" s="7">
        <v>20</v>
      </c>
      <c r="F3" s="7">
        <v>19</v>
      </c>
      <c r="G3" s="7">
        <v>27</v>
      </c>
      <c r="H3" s="7">
        <v>28</v>
      </c>
      <c r="I3" s="7">
        <v>26</v>
      </c>
      <c r="J3" s="7">
        <v>28</v>
      </c>
      <c r="K3" s="7">
        <v>26</v>
      </c>
      <c r="L3" s="14">
        <v>216</v>
      </c>
      <c r="M3" s="14"/>
      <c r="N3" s="37">
        <f>L3/9</f>
        <v>24</v>
      </c>
    </row>
    <row r="4" spans="1:17">
      <c r="A4" s="6" t="s">
        <v>107</v>
      </c>
      <c r="B4" s="6"/>
      <c r="C4" s="7">
        <v>11</v>
      </c>
      <c r="D4" s="7">
        <v>20</v>
      </c>
      <c r="E4" s="7">
        <v>24</v>
      </c>
      <c r="F4" s="7">
        <v>22</v>
      </c>
      <c r="G4" s="7">
        <v>15</v>
      </c>
      <c r="H4" s="7">
        <v>15</v>
      </c>
      <c r="I4" s="7">
        <v>16</v>
      </c>
      <c r="J4" s="7">
        <v>21</v>
      </c>
      <c r="K4" s="7">
        <v>14</v>
      </c>
      <c r="L4" s="14">
        <v>158</v>
      </c>
      <c r="M4" s="14"/>
      <c r="N4" s="38">
        <f t="shared" ref="N4:N54" si="0">L4/9</f>
        <v>17.555555555555557</v>
      </c>
    </row>
    <row r="5" spans="1:17">
      <c r="A5" s="6" t="s">
        <v>113</v>
      </c>
      <c r="B5" s="6"/>
      <c r="C5" s="7">
        <v>14</v>
      </c>
      <c r="D5" s="7">
        <v>11</v>
      </c>
      <c r="E5" s="7">
        <v>13</v>
      </c>
      <c r="F5" s="7">
        <v>7</v>
      </c>
      <c r="G5" s="7">
        <v>5</v>
      </c>
      <c r="H5" s="7">
        <v>9</v>
      </c>
      <c r="I5" s="7">
        <v>10</v>
      </c>
      <c r="J5" s="7">
        <v>6</v>
      </c>
      <c r="K5" s="7">
        <v>8</v>
      </c>
      <c r="L5" s="14">
        <v>83</v>
      </c>
      <c r="M5" s="14"/>
      <c r="N5" s="38">
        <f t="shared" si="0"/>
        <v>9.2222222222222214</v>
      </c>
    </row>
    <row r="6" spans="1:17">
      <c r="A6" s="6" t="s">
        <v>112</v>
      </c>
      <c r="B6" s="6"/>
      <c r="C6" s="7">
        <v>9</v>
      </c>
      <c r="D6" s="7">
        <v>13</v>
      </c>
      <c r="E6" s="7">
        <v>6</v>
      </c>
      <c r="F6" s="7">
        <v>7</v>
      </c>
      <c r="G6" s="7">
        <v>11</v>
      </c>
      <c r="H6" s="7">
        <v>9</v>
      </c>
      <c r="I6" s="7">
        <v>8</v>
      </c>
      <c r="J6" s="7">
        <v>8</v>
      </c>
      <c r="K6" s="7">
        <v>4</v>
      </c>
      <c r="L6" s="14">
        <v>75</v>
      </c>
      <c r="M6" s="14"/>
      <c r="N6" s="38">
        <f t="shared" si="0"/>
        <v>8.3333333333333339</v>
      </c>
    </row>
    <row r="7" spans="1:17">
      <c r="A7" s="6" t="s">
        <v>91</v>
      </c>
      <c r="B7" s="6"/>
      <c r="C7" s="7">
        <v>1</v>
      </c>
      <c r="D7" s="7">
        <v>8</v>
      </c>
      <c r="E7" s="7">
        <v>6</v>
      </c>
      <c r="F7" s="7">
        <v>6</v>
      </c>
      <c r="G7" s="7">
        <v>5</v>
      </c>
      <c r="H7" s="7">
        <v>6</v>
      </c>
      <c r="I7" s="7">
        <v>2</v>
      </c>
      <c r="J7" s="7">
        <v>1</v>
      </c>
      <c r="K7" s="7">
        <v>1</v>
      </c>
      <c r="L7" s="14">
        <v>36</v>
      </c>
      <c r="M7" s="14"/>
      <c r="N7" s="37">
        <f t="shared" si="0"/>
        <v>4</v>
      </c>
    </row>
    <row r="8" spans="1:17">
      <c r="A8" s="6" t="s">
        <v>84</v>
      </c>
      <c r="B8" s="6"/>
      <c r="C8" s="7">
        <v>4</v>
      </c>
      <c r="D8" s="7">
        <v>3</v>
      </c>
      <c r="E8" s="7">
        <v>6</v>
      </c>
      <c r="F8" s="7">
        <v>3</v>
      </c>
      <c r="G8" s="7">
        <v>5</v>
      </c>
      <c r="H8" s="7">
        <v>4</v>
      </c>
      <c r="I8" s="7">
        <v>5</v>
      </c>
      <c r="J8" s="7">
        <v>3</v>
      </c>
      <c r="K8" s="7">
        <v>3</v>
      </c>
      <c r="L8" s="14">
        <v>36</v>
      </c>
      <c r="M8" s="14"/>
      <c r="N8" s="37">
        <f t="shared" si="0"/>
        <v>4</v>
      </c>
    </row>
    <row r="9" spans="1:17" s="12" customFormat="1">
      <c r="A9" s="25"/>
      <c r="B9" s="21" t="s">
        <v>140</v>
      </c>
      <c r="C9" s="26"/>
      <c r="D9" s="26"/>
      <c r="E9" s="26"/>
      <c r="F9" s="26"/>
      <c r="G9" s="26"/>
      <c r="H9" s="26"/>
      <c r="I9" s="26"/>
      <c r="J9" s="26"/>
      <c r="K9" s="26"/>
      <c r="L9" s="21"/>
      <c r="M9" s="21">
        <f>SUM(L3:L8)</f>
        <v>604</v>
      </c>
      <c r="N9" s="38">
        <f>M9/9</f>
        <v>67.111111111111114</v>
      </c>
      <c r="O9" s="20">
        <f>M9/L46</f>
        <v>0.53736654804270467</v>
      </c>
    </row>
    <row r="10" spans="1:17">
      <c r="A10" s="8" t="s">
        <v>115</v>
      </c>
      <c r="B10" s="8"/>
      <c r="C10" s="9">
        <v>5</v>
      </c>
      <c r="D10" s="9">
        <v>9</v>
      </c>
      <c r="E10" s="9">
        <v>6</v>
      </c>
      <c r="F10" s="9">
        <v>16</v>
      </c>
      <c r="G10" s="9">
        <v>17</v>
      </c>
      <c r="H10" s="9">
        <v>12</v>
      </c>
      <c r="I10" s="9">
        <v>11</v>
      </c>
      <c r="J10" s="9">
        <v>9</v>
      </c>
      <c r="K10" s="9">
        <v>5</v>
      </c>
      <c r="L10" s="15">
        <v>90</v>
      </c>
      <c r="M10" s="15"/>
      <c r="N10" s="37">
        <f t="shared" si="0"/>
        <v>10</v>
      </c>
      <c r="O10" s="17"/>
    </row>
    <row r="11" spans="1:17">
      <c r="A11" s="8" t="s">
        <v>100</v>
      </c>
      <c r="B11" s="8"/>
      <c r="C11" s="9">
        <v>4</v>
      </c>
      <c r="D11" s="9">
        <v>2</v>
      </c>
      <c r="E11" s="9">
        <v>2</v>
      </c>
      <c r="F11" s="9">
        <v>2</v>
      </c>
      <c r="G11" s="9">
        <v>6</v>
      </c>
      <c r="H11" s="9">
        <v>6</v>
      </c>
      <c r="I11" s="9">
        <v>2</v>
      </c>
      <c r="J11" s="9">
        <v>7</v>
      </c>
      <c r="K11" s="9">
        <v>2</v>
      </c>
      <c r="L11" s="15">
        <v>33</v>
      </c>
      <c r="M11" s="15"/>
      <c r="N11" s="38">
        <f t="shared" si="0"/>
        <v>3.6666666666666665</v>
      </c>
      <c r="O11" s="17"/>
    </row>
    <row r="12" spans="1:17">
      <c r="A12" s="8" t="s">
        <v>102</v>
      </c>
      <c r="B12" s="8"/>
      <c r="C12" s="9"/>
      <c r="D12" s="9">
        <v>1</v>
      </c>
      <c r="E12" s="9">
        <v>2</v>
      </c>
      <c r="F12" s="9">
        <v>1</v>
      </c>
      <c r="G12" s="9">
        <v>3</v>
      </c>
      <c r="H12" s="9">
        <v>3</v>
      </c>
      <c r="I12" s="9">
        <v>1</v>
      </c>
      <c r="J12" s="9">
        <v>4</v>
      </c>
      <c r="K12" s="9">
        <v>2</v>
      </c>
      <c r="L12" s="15">
        <v>17</v>
      </c>
      <c r="M12" s="15"/>
      <c r="N12" s="38">
        <f t="shared" si="0"/>
        <v>1.8888888888888888</v>
      </c>
      <c r="O12" s="17"/>
    </row>
    <row r="13" spans="1:17">
      <c r="A13" s="8" t="s">
        <v>101</v>
      </c>
      <c r="B13" s="8"/>
      <c r="C13" s="9">
        <v>1</v>
      </c>
      <c r="D13" s="9">
        <v>1</v>
      </c>
      <c r="E13" s="9">
        <v>2</v>
      </c>
      <c r="F13" s="9"/>
      <c r="G13" s="9">
        <v>3</v>
      </c>
      <c r="H13" s="9">
        <v>5</v>
      </c>
      <c r="I13" s="9"/>
      <c r="J13" s="9">
        <v>1</v>
      </c>
      <c r="K13" s="9">
        <v>1</v>
      </c>
      <c r="L13" s="15">
        <v>14</v>
      </c>
      <c r="M13" s="15"/>
      <c r="N13" s="38">
        <f t="shared" si="0"/>
        <v>1.5555555555555556</v>
      </c>
      <c r="O13" s="17"/>
    </row>
    <row r="14" spans="1:17">
      <c r="A14" s="8" t="s">
        <v>103</v>
      </c>
      <c r="B14" s="8"/>
      <c r="C14" s="9"/>
      <c r="D14" s="9">
        <v>1</v>
      </c>
      <c r="E14" s="9">
        <v>1</v>
      </c>
      <c r="F14" s="9">
        <v>2</v>
      </c>
      <c r="G14" s="9">
        <v>3</v>
      </c>
      <c r="H14" s="9">
        <v>1</v>
      </c>
      <c r="I14" s="9">
        <v>1</v>
      </c>
      <c r="J14" s="9"/>
      <c r="K14" s="9">
        <v>4</v>
      </c>
      <c r="L14" s="15">
        <v>13</v>
      </c>
      <c r="M14" s="15"/>
      <c r="N14" s="38">
        <f t="shared" si="0"/>
        <v>1.4444444444444444</v>
      </c>
      <c r="O14" s="17"/>
    </row>
    <row r="15" spans="1:17">
      <c r="A15" s="9" t="s">
        <v>137</v>
      </c>
      <c r="B15" s="30" t="s">
        <v>138</v>
      </c>
      <c r="C15" s="9"/>
      <c r="D15" s="9"/>
      <c r="E15" s="9"/>
      <c r="F15" s="9"/>
      <c r="G15" s="9"/>
      <c r="H15" s="9"/>
      <c r="I15" s="9"/>
      <c r="J15" s="9"/>
      <c r="K15" s="9"/>
      <c r="L15" s="15"/>
      <c r="M15" s="15"/>
      <c r="N15" s="38">
        <f>167/9</f>
        <v>18.555555555555557</v>
      </c>
      <c r="O15" s="17"/>
    </row>
    <row r="16" spans="1:17">
      <c r="A16" s="8" t="s">
        <v>116</v>
      </c>
      <c r="B16" s="8"/>
      <c r="C16" s="9">
        <v>3</v>
      </c>
      <c r="D16" s="9">
        <v>4</v>
      </c>
      <c r="E16" s="9">
        <v>5</v>
      </c>
      <c r="F16" s="9">
        <v>4</v>
      </c>
      <c r="G16" s="9">
        <v>14</v>
      </c>
      <c r="H16" s="9">
        <v>16</v>
      </c>
      <c r="I16" s="9">
        <v>8</v>
      </c>
      <c r="J16" s="9">
        <v>10</v>
      </c>
      <c r="K16" s="9">
        <v>8</v>
      </c>
      <c r="L16" s="15">
        <v>72</v>
      </c>
      <c r="M16" s="15"/>
      <c r="N16" s="38">
        <f t="shared" si="0"/>
        <v>8</v>
      </c>
      <c r="O16" s="17"/>
    </row>
    <row r="17" spans="1:15">
      <c r="A17" s="8" t="s">
        <v>106</v>
      </c>
      <c r="B17" s="8"/>
      <c r="C17" s="9">
        <v>8</v>
      </c>
      <c r="D17" s="9">
        <v>10</v>
      </c>
      <c r="E17" s="9">
        <v>7</v>
      </c>
      <c r="F17" s="9">
        <v>6</v>
      </c>
      <c r="G17" s="9">
        <v>1</v>
      </c>
      <c r="H17" s="9">
        <v>8</v>
      </c>
      <c r="I17" s="9">
        <v>4</v>
      </c>
      <c r="J17" s="9">
        <v>1</v>
      </c>
      <c r="K17" s="9">
        <v>4</v>
      </c>
      <c r="L17" s="15">
        <v>49</v>
      </c>
      <c r="M17" s="15"/>
      <c r="N17" s="38">
        <f t="shared" si="0"/>
        <v>5.4444444444444446</v>
      </c>
      <c r="O17" s="17"/>
    </row>
    <row r="18" spans="1:15">
      <c r="A18" s="8" t="s">
        <v>94</v>
      </c>
      <c r="B18" s="8"/>
      <c r="C18" s="9">
        <v>3</v>
      </c>
      <c r="D18" s="9">
        <v>2</v>
      </c>
      <c r="E18" s="9">
        <v>2</v>
      </c>
      <c r="F18" s="9"/>
      <c r="G18" s="9"/>
      <c r="H18" s="9">
        <v>1</v>
      </c>
      <c r="I18" s="9">
        <v>1</v>
      </c>
      <c r="J18" s="9">
        <v>1</v>
      </c>
      <c r="K18" s="9">
        <v>2</v>
      </c>
      <c r="L18" s="15">
        <v>12</v>
      </c>
      <c r="M18" s="15"/>
      <c r="N18" s="38">
        <f t="shared" si="0"/>
        <v>1.3333333333333333</v>
      </c>
      <c r="O18" s="17"/>
    </row>
    <row r="19" spans="1:15">
      <c r="A19" s="8" t="s">
        <v>92</v>
      </c>
      <c r="B19" s="8"/>
      <c r="C19" s="9">
        <v>1</v>
      </c>
      <c r="D19" s="9">
        <v>2</v>
      </c>
      <c r="E19" s="9">
        <v>1</v>
      </c>
      <c r="F19" s="9"/>
      <c r="G19" s="9"/>
      <c r="H19" s="9">
        <v>1</v>
      </c>
      <c r="I19" s="9">
        <v>1</v>
      </c>
      <c r="J19" s="9"/>
      <c r="K19" s="9"/>
      <c r="L19" s="15">
        <v>6</v>
      </c>
      <c r="M19" s="15"/>
      <c r="N19" s="38">
        <f t="shared" si="0"/>
        <v>0.66666666666666663</v>
      </c>
      <c r="O19" s="17"/>
    </row>
    <row r="20" spans="1:15">
      <c r="A20" s="8" t="s">
        <v>93</v>
      </c>
      <c r="B20" s="8"/>
      <c r="C20" s="9">
        <v>2</v>
      </c>
      <c r="D20" s="9"/>
      <c r="E20" s="9"/>
      <c r="F20" s="9"/>
      <c r="G20" s="9">
        <v>1</v>
      </c>
      <c r="H20" s="9">
        <v>1</v>
      </c>
      <c r="I20" s="9"/>
      <c r="J20" s="9"/>
      <c r="K20" s="9"/>
      <c r="L20" s="15">
        <v>4</v>
      </c>
      <c r="M20" s="15"/>
      <c r="N20" s="38">
        <f t="shared" si="0"/>
        <v>0.44444444444444442</v>
      </c>
      <c r="O20" s="17"/>
    </row>
    <row r="21" spans="1:15" s="12" customFormat="1">
      <c r="A21" s="27"/>
      <c r="B21" s="19" t="s">
        <v>141</v>
      </c>
      <c r="C21" s="28"/>
      <c r="D21" s="28"/>
      <c r="E21" s="28"/>
      <c r="F21" s="28"/>
      <c r="G21" s="28"/>
      <c r="H21" s="28"/>
      <c r="I21" s="28"/>
      <c r="J21" s="28"/>
      <c r="K21" s="28"/>
      <c r="L21" s="19"/>
      <c r="M21" s="19">
        <f>SUM(L10:L20)</f>
        <v>310</v>
      </c>
      <c r="N21" s="38">
        <f>M21/9</f>
        <v>34.444444444444443</v>
      </c>
      <c r="O21" s="20">
        <f>M21/L46</f>
        <v>0.27580071174377224</v>
      </c>
    </row>
    <row r="22" spans="1:15">
      <c r="A22" t="s">
        <v>111</v>
      </c>
      <c r="C22" s="4">
        <v>10</v>
      </c>
      <c r="D22" s="4">
        <v>13</v>
      </c>
      <c r="E22" s="4">
        <v>12</v>
      </c>
      <c r="F22" s="4">
        <v>8</v>
      </c>
      <c r="G22" s="4">
        <v>9</v>
      </c>
      <c r="H22" s="4">
        <v>13</v>
      </c>
      <c r="I22" s="4">
        <v>16</v>
      </c>
      <c r="J22" s="4">
        <v>10</v>
      </c>
      <c r="K22" s="4">
        <v>9</v>
      </c>
      <c r="L22" s="12">
        <v>100</v>
      </c>
      <c r="N22" s="38">
        <f t="shared" si="0"/>
        <v>11.111111111111111</v>
      </c>
    </row>
    <row r="23" spans="1:15">
      <c r="A23" t="s">
        <v>110</v>
      </c>
      <c r="C23" s="4">
        <v>3</v>
      </c>
      <c r="D23" s="4">
        <v>5</v>
      </c>
      <c r="E23" s="4">
        <v>2</v>
      </c>
      <c r="F23" s="4">
        <v>3</v>
      </c>
      <c r="G23" s="4">
        <v>9</v>
      </c>
      <c r="H23" s="4">
        <v>7</v>
      </c>
      <c r="I23" s="4">
        <v>3</v>
      </c>
      <c r="L23" s="12">
        <v>32</v>
      </c>
      <c r="N23" s="38">
        <f t="shared" si="0"/>
        <v>3.5555555555555554</v>
      </c>
    </row>
    <row r="24" spans="1:15">
      <c r="A24" t="s">
        <v>95</v>
      </c>
      <c r="C24" s="4">
        <v>2</v>
      </c>
      <c r="D24" s="4">
        <v>4</v>
      </c>
      <c r="E24" s="4">
        <v>2</v>
      </c>
      <c r="F24" s="4">
        <v>5</v>
      </c>
      <c r="G24" s="4">
        <v>1</v>
      </c>
      <c r="H24" s="4">
        <v>3</v>
      </c>
      <c r="I24" s="4">
        <v>5</v>
      </c>
      <c r="J24" s="4">
        <v>2</v>
      </c>
      <c r="K24" s="4">
        <v>2</v>
      </c>
      <c r="L24" s="12">
        <v>26</v>
      </c>
      <c r="N24" s="38">
        <f t="shared" si="0"/>
        <v>2.8888888888888888</v>
      </c>
    </row>
    <row r="25" spans="1:15">
      <c r="A25" t="s">
        <v>96</v>
      </c>
      <c r="C25" s="4">
        <v>1</v>
      </c>
      <c r="D25" s="4">
        <v>3</v>
      </c>
      <c r="E25" s="4">
        <v>6</v>
      </c>
      <c r="F25" s="4">
        <v>1</v>
      </c>
      <c r="G25" s="4">
        <v>3</v>
      </c>
      <c r="H25" s="4">
        <v>2</v>
      </c>
      <c r="I25" s="4">
        <v>2</v>
      </c>
      <c r="L25" s="12">
        <v>18</v>
      </c>
      <c r="N25" s="38">
        <f t="shared" si="0"/>
        <v>2</v>
      </c>
    </row>
    <row r="26" spans="1:15">
      <c r="A26" t="s">
        <v>83</v>
      </c>
      <c r="C26" s="4">
        <v>3</v>
      </c>
      <c r="D26" s="4">
        <v>3</v>
      </c>
      <c r="F26" s="4">
        <v>5</v>
      </c>
      <c r="G26" s="4">
        <v>3</v>
      </c>
      <c r="L26" s="12">
        <v>14</v>
      </c>
      <c r="N26" s="38">
        <f t="shared" si="0"/>
        <v>1.5555555555555556</v>
      </c>
    </row>
    <row r="27" spans="1:15">
      <c r="A27" t="s">
        <v>97</v>
      </c>
      <c r="C27" s="4">
        <v>1</v>
      </c>
      <c r="D27" s="4">
        <v>1</v>
      </c>
      <c r="E27" s="4">
        <v>3</v>
      </c>
      <c r="F27" s="4">
        <v>1</v>
      </c>
      <c r="G27" s="4">
        <v>2</v>
      </c>
      <c r="H27" s="4">
        <v>2</v>
      </c>
      <c r="I27" s="4">
        <v>1</v>
      </c>
      <c r="L27" s="12">
        <v>11</v>
      </c>
      <c r="N27" s="38">
        <f t="shared" si="0"/>
        <v>1.2222222222222223</v>
      </c>
    </row>
    <row r="28" spans="1:15">
      <c r="A28" t="s">
        <v>114</v>
      </c>
      <c r="I28" s="4">
        <v>1</v>
      </c>
      <c r="J28" s="4">
        <v>3</v>
      </c>
      <c r="K28" s="4">
        <v>1</v>
      </c>
      <c r="L28" s="12">
        <v>5</v>
      </c>
      <c r="N28" s="38">
        <f t="shared" si="0"/>
        <v>0.55555555555555558</v>
      </c>
    </row>
    <row r="29" spans="1:15">
      <c r="A29" t="s">
        <v>109</v>
      </c>
      <c r="H29" s="4">
        <v>1</v>
      </c>
      <c r="J29" s="4">
        <v>1</v>
      </c>
      <c r="K29" s="4">
        <v>3</v>
      </c>
      <c r="L29" s="12">
        <v>5</v>
      </c>
      <c r="N29" s="38">
        <f t="shared" si="0"/>
        <v>0.55555555555555558</v>
      </c>
    </row>
    <row r="30" spans="1:15">
      <c r="A30" t="s">
        <v>108</v>
      </c>
      <c r="E30" s="4">
        <v>3</v>
      </c>
      <c r="G30" s="4">
        <v>1</v>
      </c>
      <c r="L30" s="12">
        <v>4</v>
      </c>
      <c r="N30" s="38">
        <f t="shared" si="0"/>
        <v>0.44444444444444442</v>
      </c>
    </row>
    <row r="31" spans="1:15">
      <c r="A31" t="s">
        <v>82</v>
      </c>
      <c r="C31" s="4">
        <v>1</v>
      </c>
      <c r="D31" s="4">
        <v>3</v>
      </c>
      <c r="L31" s="12">
        <v>4</v>
      </c>
      <c r="N31" s="38">
        <f t="shared" si="0"/>
        <v>0.44444444444444442</v>
      </c>
    </row>
    <row r="32" spans="1:15">
      <c r="A32" t="s">
        <v>87</v>
      </c>
      <c r="G32" s="4">
        <v>1</v>
      </c>
      <c r="I32" s="4">
        <v>1</v>
      </c>
      <c r="K32" s="4">
        <v>1</v>
      </c>
      <c r="L32" s="12">
        <v>3</v>
      </c>
      <c r="N32" s="38">
        <f t="shared" si="0"/>
        <v>0.33333333333333331</v>
      </c>
    </row>
    <row r="33" spans="1:15">
      <c r="A33" t="s">
        <v>81</v>
      </c>
      <c r="G33" s="4">
        <v>1</v>
      </c>
      <c r="H33" s="4">
        <v>1</v>
      </c>
      <c r="I33" s="4">
        <v>1</v>
      </c>
      <c r="L33" s="12">
        <v>3</v>
      </c>
      <c r="N33" s="38">
        <f t="shared" si="0"/>
        <v>0.33333333333333331</v>
      </c>
    </row>
    <row r="34" spans="1:15">
      <c r="A34" t="s">
        <v>105</v>
      </c>
      <c r="F34" s="4">
        <v>1</v>
      </c>
      <c r="G34" s="4">
        <v>1</v>
      </c>
      <c r="L34" s="12">
        <v>2</v>
      </c>
      <c r="N34" s="38">
        <f t="shared" si="0"/>
        <v>0.22222222222222221</v>
      </c>
    </row>
    <row r="35" spans="1:15">
      <c r="A35" t="s">
        <v>104</v>
      </c>
      <c r="K35" s="4">
        <v>2</v>
      </c>
      <c r="L35" s="12">
        <v>2</v>
      </c>
      <c r="N35" s="38">
        <f t="shared" si="0"/>
        <v>0.22222222222222221</v>
      </c>
    </row>
    <row r="36" spans="1:15">
      <c r="A36" t="s">
        <v>90</v>
      </c>
      <c r="K36" s="4">
        <v>2</v>
      </c>
      <c r="L36" s="12">
        <v>2</v>
      </c>
      <c r="N36" s="38">
        <f t="shared" si="0"/>
        <v>0.22222222222222221</v>
      </c>
    </row>
    <row r="37" spans="1:15">
      <c r="A37" t="s">
        <v>88</v>
      </c>
      <c r="K37" s="4">
        <v>1</v>
      </c>
      <c r="L37" s="12">
        <v>1</v>
      </c>
      <c r="N37" s="38">
        <f t="shared" si="0"/>
        <v>0.1111111111111111</v>
      </c>
    </row>
    <row r="38" spans="1:15">
      <c r="A38" t="s">
        <v>99</v>
      </c>
      <c r="I38" s="4">
        <v>1</v>
      </c>
      <c r="L38" s="12">
        <v>1</v>
      </c>
      <c r="N38" s="38">
        <f t="shared" si="0"/>
        <v>0.1111111111111111</v>
      </c>
    </row>
    <row r="39" spans="1:15">
      <c r="A39" t="s">
        <v>86</v>
      </c>
      <c r="D39" s="4">
        <v>1</v>
      </c>
      <c r="L39" s="12">
        <v>1</v>
      </c>
      <c r="N39" s="38">
        <f t="shared" si="0"/>
        <v>0.1111111111111111</v>
      </c>
    </row>
    <row r="40" spans="1:15" s="5" customFormat="1">
      <c r="A40" t="s">
        <v>98</v>
      </c>
      <c r="B40"/>
      <c r="C40" s="4"/>
      <c r="D40" s="4">
        <v>1</v>
      </c>
      <c r="E40" s="4"/>
      <c r="F40" s="4"/>
      <c r="G40" s="4"/>
      <c r="H40" s="4"/>
      <c r="I40" s="4"/>
      <c r="J40" s="4"/>
      <c r="K40" s="4"/>
      <c r="L40" s="12">
        <v>1</v>
      </c>
      <c r="M40" s="12"/>
      <c r="N40" s="38">
        <f t="shared" si="0"/>
        <v>0.1111111111111111</v>
      </c>
      <c r="O40" s="18"/>
    </row>
    <row r="41" spans="1:15" s="5" customFormat="1">
      <c r="A41" t="s">
        <v>89</v>
      </c>
      <c r="B41"/>
      <c r="C41" s="4"/>
      <c r="D41" s="4"/>
      <c r="E41" s="4"/>
      <c r="F41" s="4"/>
      <c r="G41" s="4"/>
      <c r="H41" s="4"/>
      <c r="I41" s="4"/>
      <c r="J41" s="4"/>
      <c r="K41" s="4">
        <v>1</v>
      </c>
      <c r="L41" s="12">
        <v>1</v>
      </c>
      <c r="M41" s="12"/>
      <c r="N41" s="38">
        <f t="shared" si="0"/>
        <v>0.1111111111111111</v>
      </c>
      <c r="O41" s="18"/>
    </row>
    <row r="42" spans="1:15">
      <c r="A42" s="29"/>
      <c r="B42" s="23" t="s">
        <v>135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3">
        <f>SUM(L22:L41)</f>
        <v>236</v>
      </c>
      <c r="N42" s="38">
        <f>M42/9</f>
        <v>26.222222222222221</v>
      </c>
      <c r="O42" s="20">
        <f>M42/L46</f>
        <v>0.20996441281138789</v>
      </c>
    </row>
    <row r="43" spans="1:15">
      <c r="A43" s="10" t="s">
        <v>80</v>
      </c>
      <c r="B43" s="10"/>
      <c r="C43" s="11"/>
      <c r="D43" s="11">
        <v>3</v>
      </c>
      <c r="E43" s="11">
        <v>2</v>
      </c>
      <c r="F43" s="11"/>
      <c r="G43" s="11">
        <v>3</v>
      </c>
      <c r="H43" s="11">
        <v>3</v>
      </c>
      <c r="I43" s="11">
        <v>2</v>
      </c>
      <c r="J43" s="11">
        <v>2</v>
      </c>
      <c r="K43" s="11">
        <v>1</v>
      </c>
      <c r="L43" s="16">
        <v>16</v>
      </c>
      <c r="M43" s="16"/>
      <c r="N43" s="38">
        <f t="shared" si="0"/>
        <v>1.7777777777777777</v>
      </c>
    </row>
    <row r="44" spans="1:15">
      <c r="A44" s="10" t="s">
        <v>79</v>
      </c>
      <c r="B44" s="10"/>
      <c r="C44" s="11">
        <v>3</v>
      </c>
      <c r="D44" s="11">
        <v>3</v>
      </c>
      <c r="E44" s="11">
        <v>2</v>
      </c>
      <c r="F44" s="11">
        <v>4</v>
      </c>
      <c r="G44" s="11">
        <v>2</v>
      </c>
      <c r="H44" s="11">
        <v>3</v>
      </c>
      <c r="I44" s="11">
        <v>3</v>
      </c>
      <c r="J44" s="11">
        <v>4</v>
      </c>
      <c r="K44" s="11">
        <v>3</v>
      </c>
      <c r="L44" s="16">
        <v>27</v>
      </c>
      <c r="M44" s="16"/>
      <c r="N44" s="38">
        <f t="shared" si="0"/>
        <v>3</v>
      </c>
    </row>
    <row r="45" spans="1:15">
      <c r="A45" t="s">
        <v>118</v>
      </c>
      <c r="C45" s="4">
        <v>104</v>
      </c>
      <c r="D45" s="4">
        <v>149</v>
      </c>
      <c r="E45" s="4">
        <v>134</v>
      </c>
      <c r="F45" s="4">
        <v>120</v>
      </c>
      <c r="G45" s="4">
        <v>148</v>
      </c>
      <c r="H45" s="4">
        <v>155</v>
      </c>
      <c r="I45" s="4">
        <v>130</v>
      </c>
      <c r="J45" s="4">
        <v>120</v>
      </c>
      <c r="K45" s="4">
        <v>107</v>
      </c>
      <c r="L45" s="12">
        <v>1167</v>
      </c>
      <c r="N45" s="38">
        <f t="shared" si="0"/>
        <v>129.66666666666666</v>
      </c>
    </row>
    <row r="46" spans="1:15" ht="31" customHeight="1">
      <c r="A46" s="29" t="s">
        <v>150</v>
      </c>
      <c r="B46" s="32" t="s">
        <v>151</v>
      </c>
      <c r="C46" s="22">
        <f t="shared" ref="C46:K46" si="1">C45-C44-C43</f>
        <v>101</v>
      </c>
      <c r="D46" s="22">
        <f t="shared" si="1"/>
        <v>143</v>
      </c>
      <c r="E46" s="22">
        <f t="shared" si="1"/>
        <v>130</v>
      </c>
      <c r="F46" s="22">
        <f t="shared" si="1"/>
        <v>116</v>
      </c>
      <c r="G46" s="22">
        <f t="shared" si="1"/>
        <v>143</v>
      </c>
      <c r="H46" s="22">
        <f t="shared" si="1"/>
        <v>149</v>
      </c>
      <c r="I46" s="22">
        <f t="shared" si="1"/>
        <v>125</v>
      </c>
      <c r="J46" s="22">
        <f t="shared" si="1"/>
        <v>114</v>
      </c>
      <c r="K46" s="22">
        <f t="shared" si="1"/>
        <v>103</v>
      </c>
      <c r="L46" s="24">
        <f>L45-L43-L44</f>
        <v>1124</v>
      </c>
      <c r="N46" s="38">
        <f t="shared" si="0"/>
        <v>124.88888888888889</v>
      </c>
    </row>
    <row r="47" spans="1:15" ht="31" customHeight="1">
      <c r="A47" s="33"/>
      <c r="B47" s="34" t="s">
        <v>152</v>
      </c>
      <c r="C47" s="35">
        <f t="shared" ref="C47:K47" si="2">C46-C28-C32-C34-C35-C36-C37-C38-C39-C40-C26-C4-C7</f>
        <v>86</v>
      </c>
      <c r="D47" s="35">
        <f t="shared" si="2"/>
        <v>110</v>
      </c>
      <c r="E47" s="35">
        <f t="shared" si="2"/>
        <v>100</v>
      </c>
      <c r="F47" s="35">
        <f t="shared" si="2"/>
        <v>82</v>
      </c>
      <c r="G47" s="35">
        <f t="shared" si="2"/>
        <v>118</v>
      </c>
      <c r="H47" s="35">
        <f t="shared" si="2"/>
        <v>128</v>
      </c>
      <c r="I47" s="35">
        <f t="shared" si="2"/>
        <v>104</v>
      </c>
      <c r="J47" s="35">
        <f t="shared" si="2"/>
        <v>89</v>
      </c>
      <c r="K47" s="35">
        <f t="shared" si="2"/>
        <v>81</v>
      </c>
      <c r="L47" s="33">
        <f>SUM(C47:K47)</f>
        <v>898</v>
      </c>
      <c r="N47" s="38">
        <f t="shared" si="0"/>
        <v>99.777777777777771</v>
      </c>
    </row>
    <row r="48" spans="1:15">
      <c r="B48" t="s">
        <v>153</v>
      </c>
      <c r="C48" s="4">
        <f t="shared" ref="C48:K48" si="3">C47-C3-C5-C6-C8-C11-C14</f>
        <v>38</v>
      </c>
      <c r="D48" s="4">
        <f t="shared" si="3"/>
        <v>55</v>
      </c>
      <c r="E48" s="4">
        <f t="shared" si="3"/>
        <v>52</v>
      </c>
      <c r="F48" s="4">
        <f t="shared" si="3"/>
        <v>42</v>
      </c>
      <c r="G48" s="4">
        <f t="shared" si="3"/>
        <v>61</v>
      </c>
      <c r="H48" s="4">
        <f t="shared" si="3"/>
        <v>71</v>
      </c>
      <c r="I48" s="4">
        <f t="shared" si="3"/>
        <v>52</v>
      </c>
      <c r="J48" s="4">
        <f t="shared" si="3"/>
        <v>37</v>
      </c>
      <c r="K48" s="4">
        <f t="shared" si="3"/>
        <v>34</v>
      </c>
      <c r="L48" s="33">
        <f>SUM(C48:K48)</f>
        <v>442</v>
      </c>
      <c r="N48" s="38">
        <f t="shared" si="0"/>
        <v>49.111111111111114</v>
      </c>
    </row>
    <row r="49" spans="1:15">
      <c r="A49" t="s">
        <v>143</v>
      </c>
      <c r="L49" s="12">
        <v>374</v>
      </c>
      <c r="M49" s="31">
        <f>L6+L10+L16+L22+L23+L28</f>
        <v>374</v>
      </c>
      <c r="N49" s="38">
        <f t="shared" si="0"/>
        <v>41.555555555555557</v>
      </c>
      <c r="O49" s="17">
        <f>M49/L46</f>
        <v>0.33274021352313166</v>
      </c>
    </row>
    <row r="50" spans="1:15">
      <c r="A50" t="s">
        <v>149</v>
      </c>
      <c r="L50" s="12">
        <v>83</v>
      </c>
      <c r="M50" s="31">
        <f>L5</f>
        <v>83</v>
      </c>
      <c r="N50" s="38">
        <f t="shared" si="0"/>
        <v>9.2222222222222214</v>
      </c>
      <c r="O50" s="17">
        <f>M50/L46</f>
        <v>7.384341637010676E-2</v>
      </c>
    </row>
    <row r="51" spans="1:15">
      <c r="A51" t="s">
        <v>144</v>
      </c>
      <c r="L51" s="12">
        <v>282</v>
      </c>
      <c r="M51" s="31">
        <f>L3+L11+L12+L26+L37+L39</f>
        <v>282</v>
      </c>
      <c r="N51" s="38">
        <f t="shared" si="0"/>
        <v>31.333333333333332</v>
      </c>
      <c r="O51" s="17">
        <f>M51/L46</f>
        <v>0.25088967971530252</v>
      </c>
    </row>
    <row r="52" spans="1:15">
      <c r="A52" t="s">
        <v>147</v>
      </c>
      <c r="L52" s="12">
        <v>209</v>
      </c>
      <c r="M52" s="31">
        <f>L4+L17+L34</f>
        <v>209</v>
      </c>
      <c r="N52" s="38">
        <f t="shared" si="0"/>
        <v>23.222222222222221</v>
      </c>
      <c r="O52" s="17">
        <f>M52/L46</f>
        <v>0.18594306049822065</v>
      </c>
    </row>
    <row r="53" spans="1:15">
      <c r="A53" t="s">
        <v>145</v>
      </c>
      <c r="L53" s="12">
        <v>98</v>
      </c>
      <c r="M53" s="31">
        <f>L7+L8+L18+L19+L20+L33+L41</f>
        <v>98</v>
      </c>
      <c r="N53" s="38">
        <f t="shared" si="0"/>
        <v>10.888888888888889</v>
      </c>
      <c r="O53" s="17">
        <f>M53/L46</f>
        <v>8.7188612099644125E-2</v>
      </c>
    </row>
    <row r="54" spans="1:15">
      <c r="A54" t="s">
        <v>146</v>
      </c>
      <c r="L54" s="12">
        <v>22</v>
      </c>
      <c r="M54" s="31">
        <f>L14+L31+L32+L36</f>
        <v>22</v>
      </c>
      <c r="N54" s="38">
        <f t="shared" si="0"/>
        <v>2.4444444444444446</v>
      </c>
      <c r="O54" s="17">
        <f>M54/L46</f>
        <v>1.9572953736654804E-2</v>
      </c>
    </row>
    <row r="55" spans="1:15">
      <c r="B55" t="s">
        <v>148</v>
      </c>
      <c r="L55" s="12">
        <f>SUM(L49:L54)</f>
        <v>1068</v>
      </c>
      <c r="M55" s="17"/>
      <c r="N55" s="38">
        <f>L55/9</f>
        <v>118.66666666666667</v>
      </c>
      <c r="O55" s="17">
        <f>SUM(O49:O54)</f>
        <v>0.95017793594306055</v>
      </c>
    </row>
    <row r="56" spans="1:15">
      <c r="M56" s="17"/>
      <c r="N56" s="39"/>
      <c r="O56" s="17"/>
    </row>
    <row r="58" spans="1:15">
      <c r="A58" t="s">
        <v>132</v>
      </c>
      <c r="C58" s="4" t="s">
        <v>70</v>
      </c>
      <c r="D58" s="4" t="s">
        <v>71</v>
      </c>
      <c r="E58" s="4" t="s">
        <v>72</v>
      </c>
      <c r="F58" s="4" t="s">
        <v>73</v>
      </c>
      <c r="G58" s="4" t="s">
        <v>74</v>
      </c>
      <c r="H58" s="4" t="s">
        <v>75</v>
      </c>
      <c r="I58" s="4" t="s">
        <v>76</v>
      </c>
      <c r="J58" s="4" t="s">
        <v>77</v>
      </c>
      <c r="K58" s="4" t="s">
        <v>78</v>
      </c>
    </row>
    <row r="59" spans="1:15">
      <c r="A59" t="s">
        <v>131</v>
      </c>
      <c r="C59" s="4">
        <v>104</v>
      </c>
      <c r="D59" s="4">
        <v>149</v>
      </c>
      <c r="E59" s="4">
        <v>134</v>
      </c>
      <c r="F59" s="4">
        <v>120</v>
      </c>
      <c r="G59" s="4">
        <v>148</v>
      </c>
      <c r="H59" s="4">
        <v>155</v>
      </c>
      <c r="I59" s="4">
        <v>130</v>
      </c>
      <c r="J59" s="4">
        <v>120</v>
      </c>
      <c r="K59" s="4">
        <v>107</v>
      </c>
    </row>
  </sheetData>
  <sortState ref="A2:M39">
    <sortCondition descending="1" ref="L2:L39"/>
  </sortState>
  <phoneticPr fontId="4" type="noConversion"/>
  <pageMargins left="0.50314960629921268" right="0.50314960629921268" top="0.55314960629921262" bottom="0.55314960629921262" header="0.30000000000000004" footer="0.3000000000000000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2" sqref="A2"/>
    </sheetView>
  </sheetViews>
  <sheetFormatPr baseColWidth="10" defaultColWidth="45.6640625" defaultRowHeight="14" x14ac:dyDescent="0"/>
  <cols>
    <col min="1" max="1" width="71.5" bestFit="1" customWidth="1"/>
    <col min="2" max="2" width="8.33203125" customWidth="1"/>
    <col min="3" max="10" width="5" bestFit="1" customWidth="1"/>
    <col min="11" max="11" width="7.33203125" customWidth="1"/>
  </cols>
  <sheetData>
    <row r="1" spans="1:11">
      <c r="A1" s="12" t="s">
        <v>139</v>
      </c>
    </row>
    <row r="3" spans="1:11">
      <c r="B3" t="s">
        <v>69</v>
      </c>
    </row>
    <row r="4" spans="1:11"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</row>
    <row r="5" spans="1:11">
      <c r="A5" t="s">
        <v>106</v>
      </c>
      <c r="B5">
        <v>11</v>
      </c>
      <c r="C5">
        <v>8</v>
      </c>
      <c r="D5">
        <v>14</v>
      </c>
      <c r="E5">
        <v>13</v>
      </c>
      <c r="F5">
        <v>13</v>
      </c>
      <c r="G5">
        <v>12</v>
      </c>
      <c r="H5">
        <v>19</v>
      </c>
      <c r="I5">
        <v>10</v>
      </c>
      <c r="J5">
        <v>8</v>
      </c>
      <c r="K5">
        <v>108</v>
      </c>
    </row>
    <row r="6" spans="1:11">
      <c r="A6" t="s">
        <v>94</v>
      </c>
      <c r="B6">
        <v>7</v>
      </c>
      <c r="C6">
        <v>9</v>
      </c>
      <c r="D6">
        <v>13</v>
      </c>
      <c r="E6">
        <v>7</v>
      </c>
      <c r="F6">
        <v>10</v>
      </c>
      <c r="G6">
        <v>19</v>
      </c>
      <c r="H6">
        <v>8</v>
      </c>
      <c r="I6">
        <v>9</v>
      </c>
      <c r="J6">
        <v>8</v>
      </c>
      <c r="K6">
        <v>90</v>
      </c>
    </row>
    <row r="7" spans="1:11">
      <c r="A7" t="s">
        <v>92</v>
      </c>
      <c r="B7">
        <v>7</v>
      </c>
      <c r="C7">
        <v>12</v>
      </c>
      <c r="D7">
        <v>10</v>
      </c>
      <c r="E7">
        <v>13</v>
      </c>
      <c r="F7">
        <v>6</v>
      </c>
      <c r="G7">
        <v>7</v>
      </c>
      <c r="H7">
        <v>17</v>
      </c>
      <c r="I7">
        <v>9</v>
      </c>
      <c r="J7">
        <v>8</v>
      </c>
      <c r="K7">
        <v>89</v>
      </c>
    </row>
    <row r="8" spans="1:11">
      <c r="A8" s="5" t="s">
        <v>116</v>
      </c>
      <c r="B8" s="5">
        <v>10</v>
      </c>
      <c r="C8" s="5">
        <v>13</v>
      </c>
      <c r="D8" s="5">
        <v>13</v>
      </c>
      <c r="E8" s="5">
        <v>4</v>
      </c>
      <c r="F8" s="5">
        <v>10</v>
      </c>
      <c r="G8" s="5">
        <v>12</v>
      </c>
      <c r="H8" s="5">
        <v>8</v>
      </c>
      <c r="I8" s="5">
        <v>8</v>
      </c>
      <c r="J8" s="5">
        <v>11</v>
      </c>
      <c r="K8">
        <v>89</v>
      </c>
    </row>
    <row r="9" spans="1:11">
      <c r="A9" t="s">
        <v>97</v>
      </c>
      <c r="B9">
        <v>2</v>
      </c>
      <c r="C9">
        <v>5</v>
      </c>
      <c r="D9">
        <v>5</v>
      </c>
      <c r="E9">
        <v>18</v>
      </c>
      <c r="F9">
        <v>11</v>
      </c>
      <c r="G9">
        <v>7</v>
      </c>
      <c r="H9">
        <v>9</v>
      </c>
      <c r="I9">
        <v>13</v>
      </c>
      <c r="J9">
        <v>7</v>
      </c>
      <c r="K9">
        <v>77</v>
      </c>
    </row>
    <row r="10" spans="1:11">
      <c r="A10" t="s">
        <v>108</v>
      </c>
      <c r="B10">
        <v>10</v>
      </c>
      <c r="C10">
        <v>6</v>
      </c>
      <c r="D10">
        <v>7</v>
      </c>
      <c r="E10">
        <v>9</v>
      </c>
      <c r="F10">
        <v>13</v>
      </c>
      <c r="G10">
        <v>3</v>
      </c>
      <c r="H10">
        <v>9</v>
      </c>
      <c r="I10">
        <v>3</v>
      </c>
      <c r="J10">
        <v>7</v>
      </c>
      <c r="K10">
        <v>67</v>
      </c>
    </row>
    <row r="11" spans="1:11">
      <c r="A11" t="s">
        <v>84</v>
      </c>
      <c r="B11">
        <v>5</v>
      </c>
      <c r="C11">
        <v>6</v>
      </c>
      <c r="D11">
        <v>7</v>
      </c>
      <c r="E11">
        <v>11</v>
      </c>
      <c r="F11">
        <v>4</v>
      </c>
      <c r="G11">
        <v>7</v>
      </c>
      <c r="H11">
        <v>6</v>
      </c>
      <c r="I11">
        <v>8</v>
      </c>
      <c r="J11">
        <v>13</v>
      </c>
      <c r="K11">
        <v>67</v>
      </c>
    </row>
    <row r="12" spans="1:11">
      <c r="A12" t="s">
        <v>91</v>
      </c>
      <c r="B12">
        <v>3</v>
      </c>
      <c r="C12">
        <v>7</v>
      </c>
      <c r="D12">
        <v>4</v>
      </c>
      <c r="E12">
        <v>5</v>
      </c>
      <c r="F12">
        <v>5</v>
      </c>
      <c r="G12">
        <v>7</v>
      </c>
      <c r="H12">
        <v>9</v>
      </c>
      <c r="I12">
        <v>4</v>
      </c>
      <c r="J12">
        <v>7</v>
      </c>
      <c r="K12">
        <v>51</v>
      </c>
    </row>
    <row r="13" spans="1:11">
      <c r="A13" t="s">
        <v>111</v>
      </c>
      <c r="B13">
        <v>8</v>
      </c>
      <c r="C13">
        <v>4</v>
      </c>
      <c r="D13">
        <v>10</v>
      </c>
      <c r="E13">
        <v>5</v>
      </c>
      <c r="F13">
        <v>8</v>
      </c>
      <c r="G13">
        <v>6</v>
      </c>
      <c r="H13">
        <v>3</v>
      </c>
      <c r="I13">
        <v>4</v>
      </c>
      <c r="J13">
        <v>2</v>
      </c>
      <c r="K13">
        <v>50</v>
      </c>
    </row>
    <row r="14" spans="1:11">
      <c r="A14" t="s">
        <v>100</v>
      </c>
      <c r="B14">
        <v>10</v>
      </c>
      <c r="C14">
        <v>4</v>
      </c>
      <c r="D14">
        <v>8</v>
      </c>
      <c r="E14">
        <v>4</v>
      </c>
      <c r="F14">
        <v>4</v>
      </c>
      <c r="G14">
        <v>5</v>
      </c>
      <c r="H14">
        <v>9</v>
      </c>
      <c r="I14">
        <v>2</v>
      </c>
      <c r="J14">
        <v>3</v>
      </c>
      <c r="K14">
        <v>49</v>
      </c>
    </row>
    <row r="15" spans="1:11">
      <c r="A15" t="s">
        <v>103</v>
      </c>
      <c r="C15">
        <v>2</v>
      </c>
      <c r="D15">
        <v>5</v>
      </c>
      <c r="E15">
        <v>8</v>
      </c>
      <c r="F15">
        <v>5</v>
      </c>
      <c r="G15">
        <v>11</v>
      </c>
      <c r="H15">
        <v>4</v>
      </c>
      <c r="I15">
        <v>6</v>
      </c>
      <c r="J15">
        <v>4</v>
      </c>
      <c r="K15">
        <v>45</v>
      </c>
    </row>
    <row r="16" spans="1:11">
      <c r="A16" t="s">
        <v>115</v>
      </c>
      <c r="B16">
        <v>7</v>
      </c>
      <c r="C16">
        <v>9</v>
      </c>
      <c r="D16">
        <v>5</v>
      </c>
      <c r="E16">
        <v>2</v>
      </c>
      <c r="F16">
        <v>4</v>
      </c>
      <c r="G16">
        <v>6</v>
      </c>
      <c r="H16">
        <v>2</v>
      </c>
      <c r="I16">
        <v>5</v>
      </c>
      <c r="J16">
        <v>2</v>
      </c>
      <c r="K16">
        <v>42</v>
      </c>
    </row>
    <row r="17" spans="1:11">
      <c r="A17" t="s">
        <v>109</v>
      </c>
      <c r="F17">
        <v>7</v>
      </c>
      <c r="G17">
        <v>5</v>
      </c>
      <c r="H17">
        <v>8</v>
      </c>
      <c r="I17">
        <v>8</v>
      </c>
      <c r="J17">
        <v>13</v>
      </c>
      <c r="K17">
        <v>41</v>
      </c>
    </row>
    <row r="18" spans="1:11">
      <c r="A18" t="s">
        <v>113</v>
      </c>
      <c r="B18">
        <v>7</v>
      </c>
      <c r="C18">
        <v>4</v>
      </c>
      <c r="D18">
        <v>5</v>
      </c>
      <c r="E18">
        <v>3</v>
      </c>
      <c r="F18">
        <v>4</v>
      </c>
      <c r="G18">
        <v>7</v>
      </c>
      <c r="H18">
        <v>4</v>
      </c>
      <c r="I18">
        <v>5</v>
      </c>
      <c r="J18">
        <v>2</v>
      </c>
      <c r="K18">
        <v>41</v>
      </c>
    </row>
    <row r="19" spans="1:11">
      <c r="A19" t="s">
        <v>107</v>
      </c>
      <c r="B19">
        <v>2</v>
      </c>
      <c r="C19">
        <v>3</v>
      </c>
      <c r="E19">
        <v>6</v>
      </c>
      <c r="F19">
        <v>7</v>
      </c>
      <c r="G19">
        <v>4</v>
      </c>
      <c r="H19">
        <v>5</v>
      </c>
      <c r="I19">
        <v>3</v>
      </c>
      <c r="J19">
        <v>7</v>
      </c>
      <c r="K19">
        <v>37</v>
      </c>
    </row>
    <row r="20" spans="1:11">
      <c r="A20" t="s">
        <v>79</v>
      </c>
      <c r="B20">
        <v>2</v>
      </c>
      <c r="C20">
        <v>5</v>
      </c>
      <c r="D20">
        <v>2</v>
      </c>
      <c r="E20">
        <v>7</v>
      </c>
      <c r="F20">
        <v>5</v>
      </c>
      <c r="G20">
        <v>3</v>
      </c>
      <c r="H20">
        <v>3</v>
      </c>
      <c r="I20">
        <v>4</v>
      </c>
      <c r="J20">
        <v>5</v>
      </c>
      <c r="K20">
        <v>36</v>
      </c>
    </row>
    <row r="21" spans="1:11">
      <c r="A21" t="s">
        <v>112</v>
      </c>
      <c r="B21">
        <v>6</v>
      </c>
      <c r="C21">
        <v>4</v>
      </c>
      <c r="D21">
        <v>5</v>
      </c>
      <c r="E21">
        <v>5</v>
      </c>
      <c r="F21">
        <v>1</v>
      </c>
      <c r="G21">
        <v>2</v>
      </c>
      <c r="H21">
        <v>5</v>
      </c>
      <c r="J21">
        <v>6</v>
      </c>
      <c r="K21">
        <v>34</v>
      </c>
    </row>
    <row r="22" spans="1:11">
      <c r="A22" t="s">
        <v>80</v>
      </c>
      <c r="B22">
        <v>1</v>
      </c>
      <c r="C22">
        <v>1</v>
      </c>
      <c r="D22">
        <v>4</v>
      </c>
      <c r="E22">
        <v>4</v>
      </c>
      <c r="F22">
        <v>3</v>
      </c>
      <c r="G22">
        <v>4</v>
      </c>
      <c r="H22">
        <v>3</v>
      </c>
      <c r="I22">
        <v>7</v>
      </c>
      <c r="J22">
        <v>3</v>
      </c>
      <c r="K22">
        <v>30</v>
      </c>
    </row>
    <row r="23" spans="1:11">
      <c r="A23" t="s">
        <v>95</v>
      </c>
      <c r="B23">
        <v>2</v>
      </c>
      <c r="C23">
        <v>4</v>
      </c>
      <c r="D23">
        <v>1</v>
      </c>
      <c r="E23">
        <v>1</v>
      </c>
      <c r="F23">
        <v>4</v>
      </c>
      <c r="G23">
        <v>2</v>
      </c>
      <c r="H23">
        <v>4</v>
      </c>
      <c r="I23">
        <v>4</v>
      </c>
      <c r="J23">
        <v>5</v>
      </c>
      <c r="K23">
        <v>27</v>
      </c>
    </row>
    <row r="24" spans="1:11">
      <c r="A24" t="s">
        <v>102</v>
      </c>
      <c r="B24">
        <v>2</v>
      </c>
      <c r="C24">
        <v>5</v>
      </c>
      <c r="D24">
        <v>1</v>
      </c>
      <c r="E24">
        <v>1</v>
      </c>
      <c r="F24">
        <v>4</v>
      </c>
      <c r="G24">
        <v>1</v>
      </c>
      <c r="H24">
        <v>4</v>
      </c>
      <c r="I24">
        <v>5</v>
      </c>
      <c r="J24">
        <v>3</v>
      </c>
      <c r="K24">
        <v>26</v>
      </c>
    </row>
    <row r="25" spans="1:11">
      <c r="A25" t="s">
        <v>101</v>
      </c>
      <c r="B25">
        <v>5</v>
      </c>
      <c r="C25">
        <v>1</v>
      </c>
      <c r="D25">
        <v>2</v>
      </c>
      <c r="E25">
        <v>1</v>
      </c>
      <c r="F25">
        <v>1</v>
      </c>
      <c r="G25">
        <v>2</v>
      </c>
      <c r="H25">
        <v>4</v>
      </c>
      <c r="I25">
        <v>2</v>
      </c>
      <c r="J25">
        <v>3</v>
      </c>
      <c r="K25">
        <v>21</v>
      </c>
    </row>
    <row r="26" spans="1:11">
      <c r="A26" t="s">
        <v>85</v>
      </c>
      <c r="B26">
        <v>2</v>
      </c>
      <c r="C26">
        <v>3</v>
      </c>
      <c r="D26">
        <v>3</v>
      </c>
      <c r="E26">
        <v>3</v>
      </c>
      <c r="F26">
        <v>1</v>
      </c>
      <c r="G26">
        <v>1</v>
      </c>
      <c r="H26">
        <v>2</v>
      </c>
      <c r="I26">
        <v>4</v>
      </c>
      <c r="J26">
        <v>1</v>
      </c>
      <c r="K26">
        <v>20</v>
      </c>
    </row>
    <row r="27" spans="1:11">
      <c r="A27" t="s">
        <v>130</v>
      </c>
      <c r="B27">
        <v>1</v>
      </c>
      <c r="C27">
        <v>1</v>
      </c>
      <c r="D27">
        <v>1</v>
      </c>
      <c r="F27">
        <v>1</v>
      </c>
      <c r="G27">
        <v>6</v>
      </c>
      <c r="I27">
        <v>2</v>
      </c>
      <c r="J27">
        <v>5</v>
      </c>
      <c r="K27">
        <v>17</v>
      </c>
    </row>
    <row r="28" spans="1:11" s="5" customFormat="1">
      <c r="A28" t="s">
        <v>87</v>
      </c>
      <c r="B28"/>
      <c r="C28"/>
      <c r="D28">
        <v>3</v>
      </c>
      <c r="E28"/>
      <c r="F28">
        <v>1</v>
      </c>
      <c r="G28"/>
      <c r="H28">
        <v>5</v>
      </c>
      <c r="I28">
        <v>3</v>
      </c>
      <c r="J28">
        <v>4</v>
      </c>
      <c r="K28">
        <v>16</v>
      </c>
    </row>
    <row r="29" spans="1:11">
      <c r="A29" t="s">
        <v>96</v>
      </c>
      <c r="C29">
        <v>1</v>
      </c>
      <c r="D29">
        <v>1</v>
      </c>
      <c r="E29">
        <v>1</v>
      </c>
      <c r="F29">
        <v>3</v>
      </c>
      <c r="H29">
        <v>2</v>
      </c>
      <c r="I29">
        <v>1</v>
      </c>
      <c r="K29">
        <v>9</v>
      </c>
    </row>
    <row r="30" spans="1:11">
      <c r="A30" s="5" t="s">
        <v>93</v>
      </c>
      <c r="B30" s="5"/>
      <c r="C30" s="5">
        <v>2</v>
      </c>
      <c r="D30" s="5">
        <v>1</v>
      </c>
      <c r="E30" s="5">
        <v>1</v>
      </c>
      <c r="F30" s="5">
        <v>3</v>
      </c>
      <c r="G30" s="5"/>
      <c r="H30" s="5"/>
      <c r="I30" s="5">
        <v>1</v>
      </c>
      <c r="J30" s="5"/>
      <c r="K30">
        <v>8</v>
      </c>
    </row>
    <row r="31" spans="1:11">
      <c r="A31" t="s">
        <v>81</v>
      </c>
      <c r="B31">
        <v>1</v>
      </c>
      <c r="D31">
        <v>1</v>
      </c>
      <c r="E31">
        <v>1</v>
      </c>
      <c r="F31">
        <v>1</v>
      </c>
      <c r="G31">
        <v>1</v>
      </c>
      <c r="H31">
        <v>2</v>
      </c>
      <c r="I31">
        <v>1</v>
      </c>
      <c r="K31">
        <v>8</v>
      </c>
    </row>
    <row r="32" spans="1:11">
      <c r="A32" t="s">
        <v>122</v>
      </c>
      <c r="F32">
        <v>1</v>
      </c>
      <c r="G32">
        <v>2</v>
      </c>
      <c r="H32">
        <v>2</v>
      </c>
      <c r="I32">
        <v>2</v>
      </c>
      <c r="K32">
        <v>7</v>
      </c>
    </row>
    <row r="33" spans="1:11">
      <c r="A33" t="s">
        <v>110</v>
      </c>
      <c r="C33">
        <v>1</v>
      </c>
      <c r="D33">
        <v>2</v>
      </c>
      <c r="E33">
        <v>2</v>
      </c>
      <c r="G33">
        <v>1</v>
      </c>
      <c r="H33">
        <v>1</v>
      </c>
      <c r="K33">
        <v>7</v>
      </c>
    </row>
    <row r="34" spans="1:11">
      <c r="A34" t="s">
        <v>99</v>
      </c>
      <c r="G34">
        <v>2</v>
      </c>
      <c r="H34">
        <v>1</v>
      </c>
      <c r="I34">
        <v>1</v>
      </c>
      <c r="J34">
        <v>2</v>
      </c>
      <c r="K34">
        <v>6</v>
      </c>
    </row>
    <row r="35" spans="1:11">
      <c r="A35" t="s">
        <v>104</v>
      </c>
      <c r="F35">
        <v>1</v>
      </c>
      <c r="G35">
        <v>1</v>
      </c>
      <c r="H35">
        <v>2</v>
      </c>
      <c r="I35">
        <v>2</v>
      </c>
      <c r="K35">
        <v>6</v>
      </c>
    </row>
    <row r="36" spans="1:11">
      <c r="A36" t="s">
        <v>89</v>
      </c>
      <c r="G36">
        <v>1</v>
      </c>
      <c r="H36">
        <v>2</v>
      </c>
      <c r="I36">
        <v>1</v>
      </c>
      <c r="J36">
        <v>1</v>
      </c>
      <c r="K36">
        <v>5</v>
      </c>
    </row>
    <row r="37" spans="1:11">
      <c r="A37" t="s">
        <v>125</v>
      </c>
      <c r="B37">
        <v>2</v>
      </c>
      <c r="D37">
        <v>1</v>
      </c>
      <c r="E37">
        <v>1</v>
      </c>
      <c r="F37">
        <v>1</v>
      </c>
      <c r="K37">
        <v>5</v>
      </c>
    </row>
    <row r="38" spans="1:11">
      <c r="A38" t="s">
        <v>128</v>
      </c>
      <c r="D38">
        <v>1</v>
      </c>
      <c r="H38">
        <v>2</v>
      </c>
      <c r="J38">
        <v>2</v>
      </c>
      <c r="K38">
        <v>5</v>
      </c>
    </row>
    <row r="39" spans="1:11">
      <c r="A39" t="s">
        <v>129</v>
      </c>
      <c r="F39">
        <v>1</v>
      </c>
      <c r="H39">
        <v>1</v>
      </c>
      <c r="I39">
        <v>1</v>
      </c>
      <c r="J39">
        <v>2</v>
      </c>
      <c r="K39">
        <v>5</v>
      </c>
    </row>
    <row r="40" spans="1:11">
      <c r="A40" t="s">
        <v>114</v>
      </c>
      <c r="G40">
        <v>1</v>
      </c>
      <c r="I40">
        <v>1</v>
      </c>
      <c r="J40">
        <v>2</v>
      </c>
      <c r="K40">
        <v>4</v>
      </c>
    </row>
    <row r="41" spans="1:11">
      <c r="A41" t="s">
        <v>105</v>
      </c>
      <c r="G41">
        <v>2</v>
      </c>
      <c r="H41">
        <v>2</v>
      </c>
      <c r="K41">
        <v>4</v>
      </c>
    </row>
    <row r="42" spans="1:11">
      <c r="A42" t="s">
        <v>82</v>
      </c>
      <c r="B42">
        <v>2</v>
      </c>
      <c r="C42">
        <v>2</v>
      </c>
      <c r="K42">
        <v>4</v>
      </c>
    </row>
    <row r="43" spans="1:11">
      <c r="A43" t="s">
        <v>83</v>
      </c>
      <c r="B43">
        <v>1</v>
      </c>
      <c r="D43">
        <v>2</v>
      </c>
      <c r="K43">
        <v>3</v>
      </c>
    </row>
    <row r="44" spans="1:11">
      <c r="A44" t="s">
        <v>90</v>
      </c>
      <c r="J44">
        <v>3</v>
      </c>
      <c r="K44">
        <v>3</v>
      </c>
    </row>
    <row r="45" spans="1:11">
      <c r="A45" t="s">
        <v>119</v>
      </c>
      <c r="E45">
        <v>1</v>
      </c>
      <c r="I45">
        <v>1</v>
      </c>
      <c r="K45">
        <v>2</v>
      </c>
    </row>
    <row r="46" spans="1:11">
      <c r="A46" t="s">
        <v>123</v>
      </c>
      <c r="F46">
        <v>1</v>
      </c>
      <c r="I46">
        <v>1</v>
      </c>
      <c r="K46">
        <v>2</v>
      </c>
    </row>
    <row r="47" spans="1:11">
      <c r="A47" t="s">
        <v>124</v>
      </c>
      <c r="E47">
        <v>1</v>
      </c>
      <c r="F47">
        <v>1</v>
      </c>
      <c r="K47">
        <v>2</v>
      </c>
    </row>
    <row r="48" spans="1:11">
      <c r="A48" t="s">
        <v>120</v>
      </c>
      <c r="C48">
        <v>1</v>
      </c>
      <c r="K48">
        <v>1</v>
      </c>
    </row>
    <row r="49" spans="1:11">
      <c r="A49" t="s">
        <v>121</v>
      </c>
      <c r="E49">
        <v>1</v>
      </c>
      <c r="K49">
        <v>1</v>
      </c>
    </row>
    <row r="50" spans="1:11">
      <c r="A50" t="s">
        <v>126</v>
      </c>
      <c r="C50">
        <v>1</v>
      </c>
      <c r="K50">
        <v>1</v>
      </c>
    </row>
    <row r="51" spans="1:11" s="5" customFormat="1">
      <c r="A51" t="s">
        <v>127</v>
      </c>
      <c r="B51"/>
      <c r="C51"/>
      <c r="D51"/>
      <c r="E51"/>
      <c r="F51"/>
      <c r="G51"/>
      <c r="H51"/>
      <c r="I51"/>
      <c r="J51">
        <v>1</v>
      </c>
      <c r="K51">
        <v>1</v>
      </c>
    </row>
    <row r="52" spans="1:11">
      <c r="A52" t="s">
        <v>2</v>
      </c>
      <c r="B52">
        <v>115</v>
      </c>
      <c r="C52">
        <v>120</v>
      </c>
      <c r="D52">
        <v>135</v>
      </c>
      <c r="E52">
        <v>134</v>
      </c>
      <c r="F52">
        <v>140</v>
      </c>
      <c r="G52">
        <v>148</v>
      </c>
      <c r="H52">
        <v>164</v>
      </c>
      <c r="I52">
        <v>137</v>
      </c>
      <c r="J52">
        <v>145</v>
      </c>
      <c r="K52">
        <v>1238</v>
      </c>
    </row>
  </sheetData>
  <sortState ref="A5:K51">
    <sortCondition descending="1" ref="K5:K5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workbookViewId="0">
      <selection activeCell="F64" sqref="F64"/>
    </sheetView>
  </sheetViews>
  <sheetFormatPr baseColWidth="10" defaultColWidth="8.83203125" defaultRowHeight="14" x14ac:dyDescent="0"/>
  <cols>
    <col min="1" max="1" width="75.5" customWidth="1"/>
    <col min="2" max="2" width="5.5" customWidth="1"/>
    <col min="3" max="29" width="5" customWidth="1"/>
    <col min="30" max="30" width="12" bestFit="1" customWidth="1"/>
    <col min="31" max="31" width="6.83203125" customWidth="1"/>
    <col min="32" max="43" width="5" customWidth="1"/>
    <col min="44" max="44" width="12" bestFit="1" customWidth="1"/>
    <col min="45" max="45" width="6.83203125" customWidth="1"/>
    <col min="46" max="57" width="5" customWidth="1"/>
    <col min="58" max="58" width="12" bestFit="1" customWidth="1"/>
    <col min="59" max="59" width="6.83203125" customWidth="1"/>
    <col min="60" max="73" width="5" customWidth="1"/>
    <col min="74" max="74" width="12" bestFit="1" customWidth="1"/>
    <col min="75" max="75" width="6.83203125" customWidth="1"/>
    <col min="76" max="85" width="5" customWidth="1"/>
    <col min="86" max="86" width="12" bestFit="1" customWidth="1"/>
  </cols>
  <sheetData>
    <row r="3" spans="1:10">
      <c r="A3" s="2" t="s">
        <v>0</v>
      </c>
      <c r="B3" s="2" t="s">
        <v>69</v>
      </c>
    </row>
    <row r="4" spans="1:10">
      <c r="A4" s="2" t="s">
        <v>1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</row>
    <row r="5" spans="1:10">
      <c r="A5" s="3" t="s">
        <v>32</v>
      </c>
      <c r="B5" s="1">
        <v>3</v>
      </c>
      <c r="C5" s="1">
        <v>3</v>
      </c>
      <c r="D5" s="1">
        <v>2</v>
      </c>
      <c r="E5" s="1">
        <v>4</v>
      </c>
      <c r="F5" s="1">
        <v>2</v>
      </c>
      <c r="G5" s="1">
        <v>3</v>
      </c>
      <c r="H5" s="1">
        <v>3</v>
      </c>
      <c r="I5" s="1">
        <v>4</v>
      </c>
      <c r="J5" s="1">
        <v>3</v>
      </c>
    </row>
    <row r="6" spans="1:10">
      <c r="A6" s="3" t="s">
        <v>13</v>
      </c>
      <c r="B6" s="1"/>
      <c r="C6" s="1">
        <v>3</v>
      </c>
      <c r="D6" s="1">
        <v>2</v>
      </c>
      <c r="E6" s="1"/>
      <c r="F6" s="1">
        <v>3</v>
      </c>
      <c r="G6" s="1">
        <v>3</v>
      </c>
      <c r="H6" s="1">
        <v>1</v>
      </c>
      <c r="I6" s="1"/>
      <c r="J6" s="1">
        <v>1</v>
      </c>
    </row>
    <row r="7" spans="1:10">
      <c r="A7" s="3" t="s">
        <v>27</v>
      </c>
      <c r="B7" s="1">
        <v>1</v>
      </c>
      <c r="C7" s="1"/>
      <c r="D7" s="1"/>
      <c r="E7" s="1"/>
      <c r="F7" s="1"/>
      <c r="G7" s="1"/>
      <c r="H7" s="1"/>
      <c r="I7" s="1"/>
      <c r="J7" s="1"/>
    </row>
    <row r="8" spans="1:10">
      <c r="A8" s="3" t="s">
        <v>4</v>
      </c>
      <c r="B8" s="1"/>
      <c r="C8" s="1"/>
      <c r="D8" s="1"/>
      <c r="E8" s="1"/>
      <c r="F8" s="1">
        <v>1</v>
      </c>
      <c r="G8" s="1">
        <v>1</v>
      </c>
      <c r="H8" s="1">
        <v>1</v>
      </c>
      <c r="I8" s="1"/>
      <c r="J8" s="1"/>
    </row>
    <row r="9" spans="1:10">
      <c r="A9" s="3" t="s">
        <v>10</v>
      </c>
      <c r="B9" s="1">
        <v>1</v>
      </c>
      <c r="C9" s="1">
        <v>3</v>
      </c>
      <c r="D9" s="1"/>
      <c r="E9" s="1"/>
      <c r="F9" s="1"/>
      <c r="G9" s="1"/>
      <c r="H9" s="1"/>
      <c r="I9" s="1"/>
      <c r="J9" s="1"/>
    </row>
    <row r="10" spans="1:10">
      <c r="A10" s="3" t="s">
        <v>19</v>
      </c>
      <c r="B10" s="1">
        <v>3</v>
      </c>
      <c r="C10" s="1">
        <v>3</v>
      </c>
      <c r="D10" s="1"/>
      <c r="E10" s="1">
        <v>5</v>
      </c>
      <c r="F10" s="1">
        <v>3</v>
      </c>
      <c r="G10" s="1"/>
      <c r="H10" s="1"/>
      <c r="I10" s="1"/>
      <c r="J10" s="1"/>
    </row>
    <row r="11" spans="1:10">
      <c r="A11" s="3" t="s">
        <v>48</v>
      </c>
      <c r="B11" s="1"/>
      <c r="C11" s="1"/>
      <c r="D11" s="1">
        <v>2</v>
      </c>
      <c r="E11" s="1"/>
      <c r="F11" s="1">
        <v>1</v>
      </c>
      <c r="G11" s="1"/>
      <c r="H11" s="1"/>
      <c r="I11" s="1"/>
      <c r="J11" s="1"/>
    </row>
    <row r="12" spans="1:10">
      <c r="A12" s="3" t="s">
        <v>5</v>
      </c>
      <c r="B12" s="1"/>
      <c r="C12" s="1"/>
      <c r="D12" s="1">
        <v>4</v>
      </c>
      <c r="E12" s="1"/>
      <c r="F12" s="1"/>
      <c r="G12" s="1">
        <v>1</v>
      </c>
      <c r="H12" s="1">
        <v>3</v>
      </c>
      <c r="I12" s="1"/>
      <c r="J12" s="1">
        <v>1</v>
      </c>
    </row>
    <row r="13" spans="1:10">
      <c r="A13" s="3" t="s">
        <v>6</v>
      </c>
      <c r="B13" s="1"/>
      <c r="C13" s="1"/>
      <c r="D13" s="1"/>
      <c r="E13" s="1">
        <v>3</v>
      </c>
      <c r="F13" s="1">
        <v>4</v>
      </c>
      <c r="G13" s="1">
        <v>3</v>
      </c>
      <c r="H13" s="1">
        <v>2</v>
      </c>
      <c r="I13" s="1">
        <v>3</v>
      </c>
      <c r="J13" s="1">
        <v>2</v>
      </c>
    </row>
    <row r="14" spans="1:10">
      <c r="A14" s="3" t="s">
        <v>42</v>
      </c>
      <c r="B14" s="1"/>
      <c r="C14" s="1"/>
      <c r="D14" s="1"/>
      <c r="E14" s="1">
        <v>19</v>
      </c>
      <c r="F14" s="1">
        <v>27</v>
      </c>
      <c r="G14" s="1">
        <v>28</v>
      </c>
      <c r="H14" s="1">
        <v>26</v>
      </c>
      <c r="I14" s="1"/>
      <c r="J14" s="1"/>
    </row>
    <row r="15" spans="1:10">
      <c r="A15" s="3" t="s">
        <v>61</v>
      </c>
      <c r="B15" s="1"/>
      <c r="C15" s="1">
        <v>1</v>
      </c>
      <c r="D15" s="1"/>
      <c r="E15" s="1"/>
      <c r="F15" s="1"/>
      <c r="G15" s="1"/>
      <c r="H15" s="1"/>
      <c r="I15" s="1"/>
      <c r="J15" s="1"/>
    </row>
    <row r="16" spans="1:10">
      <c r="A16" s="3" t="s">
        <v>20</v>
      </c>
      <c r="B16" s="1"/>
      <c r="C16" s="1"/>
      <c r="D16" s="1"/>
      <c r="E16" s="1"/>
      <c r="F16" s="1">
        <v>1</v>
      </c>
      <c r="G16" s="1"/>
      <c r="H16" s="1">
        <v>1</v>
      </c>
      <c r="I16" s="1"/>
      <c r="J16" s="1">
        <v>1</v>
      </c>
    </row>
    <row r="17" spans="1:10">
      <c r="A17" s="3" t="s">
        <v>49</v>
      </c>
      <c r="B17" s="1"/>
      <c r="C17" s="1"/>
      <c r="D17" s="1"/>
      <c r="E17" s="1"/>
      <c r="F17" s="1"/>
      <c r="G17" s="1"/>
      <c r="H17" s="1"/>
      <c r="I17" s="1"/>
      <c r="J17" s="1">
        <v>1</v>
      </c>
    </row>
    <row r="18" spans="1:10">
      <c r="A18" s="3" t="s">
        <v>46</v>
      </c>
      <c r="B18" s="1"/>
      <c r="C18" s="1"/>
      <c r="D18" s="1"/>
      <c r="E18" s="1"/>
      <c r="F18" s="1"/>
      <c r="G18" s="1"/>
      <c r="H18" s="1"/>
      <c r="I18" s="1"/>
      <c r="J18" s="1">
        <v>1</v>
      </c>
    </row>
    <row r="19" spans="1:10">
      <c r="A19" s="3" t="s">
        <v>15</v>
      </c>
      <c r="B19" s="1"/>
      <c r="C19" s="1"/>
      <c r="D19" s="1"/>
      <c r="E19" s="1"/>
      <c r="F19" s="1"/>
      <c r="G19" s="1"/>
      <c r="H19" s="1"/>
      <c r="I19" s="1"/>
      <c r="J19" s="1">
        <v>2</v>
      </c>
    </row>
    <row r="20" spans="1:10">
      <c r="A20" s="3" t="s">
        <v>7</v>
      </c>
      <c r="B20" s="1">
        <v>1</v>
      </c>
      <c r="C20" s="1">
        <v>8</v>
      </c>
      <c r="D20" s="1">
        <v>6</v>
      </c>
      <c r="E20" s="1">
        <v>6</v>
      </c>
      <c r="F20" s="1">
        <v>5</v>
      </c>
      <c r="G20" s="1">
        <v>6</v>
      </c>
      <c r="H20" s="1">
        <v>2</v>
      </c>
      <c r="I20" s="1">
        <v>1</v>
      </c>
      <c r="J20" s="1">
        <v>1</v>
      </c>
    </row>
    <row r="21" spans="1:10">
      <c r="A21" s="3" t="s">
        <v>12</v>
      </c>
      <c r="B21" s="1">
        <v>1</v>
      </c>
      <c r="C21" s="1">
        <v>2</v>
      </c>
      <c r="D21" s="1">
        <v>1</v>
      </c>
      <c r="E21" s="1"/>
      <c r="F21" s="1"/>
      <c r="G21" s="1">
        <v>1</v>
      </c>
      <c r="H21" s="1">
        <v>1</v>
      </c>
      <c r="I21" s="1"/>
      <c r="J21" s="1"/>
    </row>
    <row r="22" spans="1:10">
      <c r="A22" s="3" t="s">
        <v>16</v>
      </c>
      <c r="B22" s="1">
        <v>2</v>
      </c>
      <c r="C22" s="1"/>
      <c r="D22" s="1"/>
      <c r="E22" s="1"/>
      <c r="F22" s="1">
        <v>1</v>
      </c>
      <c r="G22" s="1">
        <v>1</v>
      </c>
      <c r="H22" s="1"/>
      <c r="I22" s="1"/>
      <c r="J22" s="1"/>
    </row>
    <row r="23" spans="1:10">
      <c r="A23" s="3" t="s">
        <v>18</v>
      </c>
      <c r="B23" s="1">
        <v>1</v>
      </c>
      <c r="C23" s="1">
        <v>2</v>
      </c>
      <c r="D23" s="1"/>
      <c r="E23" s="1"/>
      <c r="F23" s="1"/>
      <c r="G23" s="1"/>
      <c r="H23" s="1"/>
      <c r="I23" s="1"/>
      <c r="J23" s="1"/>
    </row>
    <row r="24" spans="1:10">
      <c r="A24" s="3" t="s">
        <v>17</v>
      </c>
      <c r="B24" s="1">
        <v>2</v>
      </c>
      <c r="C24" s="1"/>
      <c r="D24" s="1"/>
      <c r="E24" s="1"/>
      <c r="F24" s="1"/>
      <c r="G24" s="1"/>
      <c r="H24" s="1"/>
      <c r="I24" s="1"/>
      <c r="J24" s="1"/>
    </row>
    <row r="25" spans="1:10">
      <c r="A25" s="3" t="s">
        <v>14</v>
      </c>
      <c r="B25" s="1">
        <v>1</v>
      </c>
      <c r="C25" s="1">
        <v>1</v>
      </c>
      <c r="D25" s="1"/>
      <c r="E25" s="1"/>
      <c r="F25" s="1"/>
      <c r="G25" s="1"/>
      <c r="H25" s="1"/>
      <c r="I25" s="1"/>
      <c r="J25" s="1"/>
    </row>
    <row r="26" spans="1:10">
      <c r="A26" s="3" t="s">
        <v>33</v>
      </c>
      <c r="B26" s="1">
        <v>17</v>
      </c>
      <c r="C26" s="1">
        <v>25</v>
      </c>
      <c r="D26" s="1">
        <v>20</v>
      </c>
      <c r="E26" s="1"/>
      <c r="F26" s="1"/>
      <c r="G26" s="1"/>
      <c r="H26" s="1"/>
      <c r="I26" s="1"/>
      <c r="J26" s="1"/>
    </row>
    <row r="27" spans="1:10">
      <c r="A27" s="3" t="s">
        <v>50</v>
      </c>
      <c r="B27" s="1"/>
      <c r="C27" s="1"/>
      <c r="D27" s="1"/>
      <c r="E27" s="1"/>
      <c r="F27" s="1"/>
      <c r="G27" s="1"/>
      <c r="H27" s="1"/>
      <c r="I27" s="1">
        <v>1</v>
      </c>
      <c r="J27" s="1">
        <v>2</v>
      </c>
    </row>
    <row r="28" spans="1:10">
      <c r="A28" s="3" t="s">
        <v>51</v>
      </c>
      <c r="B28" s="1">
        <v>2</v>
      </c>
      <c r="C28" s="1">
        <v>4</v>
      </c>
      <c r="D28" s="1">
        <v>2</v>
      </c>
      <c r="E28" s="1">
        <v>5</v>
      </c>
      <c r="F28" s="1">
        <v>1</v>
      </c>
      <c r="G28" s="1">
        <v>3</v>
      </c>
      <c r="H28" s="1">
        <v>5</v>
      </c>
      <c r="I28" s="1">
        <v>2</v>
      </c>
      <c r="J28" s="1">
        <v>2</v>
      </c>
    </row>
    <row r="29" spans="1:10">
      <c r="A29" s="3" t="s">
        <v>52</v>
      </c>
      <c r="B29" s="1">
        <v>1</v>
      </c>
      <c r="C29" s="1">
        <v>3</v>
      </c>
      <c r="D29" s="1">
        <v>6</v>
      </c>
      <c r="E29" s="1">
        <v>1</v>
      </c>
      <c r="F29" s="1">
        <v>3</v>
      </c>
      <c r="G29" s="1">
        <v>2</v>
      </c>
      <c r="H29" s="1">
        <v>2</v>
      </c>
      <c r="I29" s="1"/>
      <c r="J29" s="1"/>
    </row>
    <row r="30" spans="1:10">
      <c r="A30" s="3" t="s">
        <v>44</v>
      </c>
      <c r="B30" s="1"/>
      <c r="C30" s="1">
        <v>1</v>
      </c>
      <c r="D30" s="1">
        <v>3</v>
      </c>
      <c r="E30" s="1">
        <v>1</v>
      </c>
      <c r="F30" s="1">
        <v>2</v>
      </c>
      <c r="G30" s="1">
        <v>2</v>
      </c>
      <c r="H30" s="1">
        <v>1</v>
      </c>
      <c r="I30" s="1"/>
      <c r="J30" s="1"/>
    </row>
    <row r="31" spans="1:10">
      <c r="A31" s="3" t="s">
        <v>54</v>
      </c>
      <c r="B31" s="1"/>
      <c r="C31" s="1"/>
      <c r="D31" s="1"/>
      <c r="E31" s="1"/>
      <c r="F31" s="1"/>
      <c r="G31" s="1"/>
      <c r="H31" s="1"/>
      <c r="I31" s="1">
        <v>28</v>
      </c>
      <c r="J31" s="1">
        <v>26</v>
      </c>
    </row>
    <row r="32" spans="1:10">
      <c r="A32" s="3" t="s">
        <v>67</v>
      </c>
      <c r="B32" s="1"/>
      <c r="C32" s="1">
        <v>1</v>
      </c>
      <c r="D32" s="1"/>
      <c r="E32" s="1"/>
      <c r="F32" s="1"/>
      <c r="G32" s="1"/>
      <c r="H32" s="1"/>
      <c r="I32" s="1"/>
      <c r="J32" s="1"/>
    </row>
    <row r="33" spans="1:10">
      <c r="A33" s="3" t="s">
        <v>56</v>
      </c>
      <c r="B33" s="1"/>
      <c r="C33" s="1"/>
      <c r="D33" s="1"/>
      <c r="E33" s="1"/>
      <c r="F33" s="1"/>
      <c r="G33" s="1"/>
      <c r="H33" s="1">
        <v>1</v>
      </c>
      <c r="I33" s="1"/>
      <c r="J33" s="1"/>
    </row>
    <row r="34" spans="1:10">
      <c r="A34" s="3" t="s">
        <v>40</v>
      </c>
      <c r="B34" s="1">
        <v>4</v>
      </c>
      <c r="C34" s="1">
        <v>2</v>
      </c>
      <c r="D34" s="1">
        <v>2</v>
      </c>
      <c r="E34" s="1">
        <v>2</v>
      </c>
      <c r="F34" s="1">
        <v>6</v>
      </c>
      <c r="G34" s="1">
        <v>6</v>
      </c>
      <c r="H34" s="1">
        <v>2</v>
      </c>
      <c r="I34" s="1">
        <v>7</v>
      </c>
      <c r="J34" s="1">
        <v>2</v>
      </c>
    </row>
    <row r="35" spans="1:10">
      <c r="A35" s="3" t="s">
        <v>24</v>
      </c>
      <c r="B35" s="1">
        <v>1</v>
      </c>
      <c r="C35" s="1">
        <v>1</v>
      </c>
      <c r="D35" s="1">
        <v>2</v>
      </c>
      <c r="E35" s="1"/>
      <c r="F35" s="1">
        <v>3</v>
      </c>
      <c r="G35" s="1">
        <v>5</v>
      </c>
      <c r="H35" s="1"/>
      <c r="I35" s="1">
        <v>1</v>
      </c>
      <c r="J35" s="1">
        <v>1</v>
      </c>
    </row>
    <row r="36" spans="1:10">
      <c r="A36" s="3" t="s">
        <v>21</v>
      </c>
      <c r="B36" s="1"/>
      <c r="C36" s="1">
        <v>1</v>
      </c>
      <c r="D36" s="1">
        <v>2</v>
      </c>
      <c r="E36" s="1">
        <v>1</v>
      </c>
      <c r="F36" s="1">
        <v>3</v>
      </c>
      <c r="G36" s="1">
        <v>3</v>
      </c>
      <c r="H36" s="1">
        <v>1</v>
      </c>
      <c r="I36" s="1">
        <v>4</v>
      </c>
      <c r="J36" s="1">
        <v>2</v>
      </c>
    </row>
    <row r="37" spans="1:10">
      <c r="A37" s="3" t="s">
        <v>35</v>
      </c>
      <c r="B37" s="1">
        <v>3</v>
      </c>
      <c r="C37" s="1">
        <v>2</v>
      </c>
      <c r="D37" s="1">
        <v>2</v>
      </c>
      <c r="E37" s="1"/>
      <c r="F37" s="1"/>
      <c r="G37" s="1">
        <v>1</v>
      </c>
      <c r="H37" s="1">
        <v>1</v>
      </c>
      <c r="I37" s="1"/>
      <c r="J37" s="1"/>
    </row>
    <row r="38" spans="1:10">
      <c r="A38" s="3" t="s">
        <v>41</v>
      </c>
      <c r="B38" s="1"/>
      <c r="C38" s="1">
        <v>1</v>
      </c>
      <c r="D38" s="1">
        <v>1</v>
      </c>
      <c r="E38" s="1">
        <v>2</v>
      </c>
      <c r="F38" s="1">
        <v>3</v>
      </c>
      <c r="G38" s="1">
        <v>1</v>
      </c>
      <c r="H38" s="1">
        <v>1</v>
      </c>
      <c r="I38" s="1"/>
      <c r="J38" s="1">
        <v>4</v>
      </c>
    </row>
    <row r="39" spans="1:10">
      <c r="A39" s="3" t="s">
        <v>43</v>
      </c>
      <c r="B39" s="1"/>
      <c r="C39" s="1"/>
      <c r="D39" s="1"/>
      <c r="E39" s="1"/>
      <c r="F39" s="1"/>
      <c r="G39" s="1"/>
      <c r="H39" s="1">
        <v>1</v>
      </c>
      <c r="I39" s="1">
        <v>2</v>
      </c>
      <c r="J39" s="1"/>
    </row>
    <row r="40" spans="1:10">
      <c r="A40" s="3" t="s">
        <v>65</v>
      </c>
      <c r="B40" s="1"/>
      <c r="C40" s="1"/>
      <c r="D40" s="1"/>
      <c r="E40" s="1"/>
      <c r="F40" s="1"/>
      <c r="G40" s="1"/>
      <c r="H40" s="1"/>
      <c r="I40" s="1"/>
      <c r="J40" s="1">
        <v>2</v>
      </c>
    </row>
    <row r="41" spans="1:10">
      <c r="A41" s="3" t="s">
        <v>62</v>
      </c>
      <c r="B41" s="1"/>
      <c r="C41" s="1"/>
      <c r="D41" s="1"/>
      <c r="E41" s="1">
        <v>1</v>
      </c>
      <c r="F41" s="1">
        <v>1</v>
      </c>
      <c r="G41" s="1"/>
      <c r="H41" s="1"/>
      <c r="I41" s="1"/>
      <c r="J41" s="1"/>
    </row>
    <row r="42" spans="1:10">
      <c r="A42" s="3" t="s">
        <v>36</v>
      </c>
      <c r="B42" s="1">
        <v>8</v>
      </c>
      <c r="C42" s="1">
        <v>10</v>
      </c>
      <c r="D42" s="1">
        <v>7</v>
      </c>
      <c r="E42" s="1">
        <v>6</v>
      </c>
      <c r="F42" s="1">
        <v>1</v>
      </c>
      <c r="G42" s="1">
        <v>8</v>
      </c>
      <c r="H42" s="1">
        <v>4</v>
      </c>
      <c r="I42" s="1">
        <v>1</v>
      </c>
      <c r="J42" s="1">
        <v>4</v>
      </c>
    </row>
    <row r="43" spans="1:10">
      <c r="A43" s="3" t="s">
        <v>30</v>
      </c>
      <c r="B43" s="1">
        <v>11</v>
      </c>
      <c r="C43" s="1">
        <v>20</v>
      </c>
      <c r="D43" s="1">
        <v>24</v>
      </c>
      <c r="E43" s="1">
        <v>22</v>
      </c>
      <c r="F43" s="1">
        <v>15</v>
      </c>
      <c r="G43" s="1">
        <v>15</v>
      </c>
      <c r="H43" s="1">
        <v>16</v>
      </c>
      <c r="I43" s="1">
        <v>21</v>
      </c>
      <c r="J43" s="1">
        <v>14</v>
      </c>
    </row>
    <row r="44" spans="1:10">
      <c r="A44" s="3" t="s">
        <v>37</v>
      </c>
      <c r="B44" s="1"/>
      <c r="C44" s="1"/>
      <c r="D44" s="1">
        <v>3</v>
      </c>
      <c r="E44" s="1"/>
      <c r="F44" s="1"/>
      <c r="G44" s="1"/>
      <c r="H44" s="1"/>
      <c r="I44" s="1"/>
      <c r="J44" s="1"/>
    </row>
    <row r="45" spans="1:10">
      <c r="A45" s="3" t="s">
        <v>23</v>
      </c>
      <c r="B45" s="1"/>
      <c r="C45" s="1"/>
      <c r="D45" s="1"/>
      <c r="E45" s="1"/>
      <c r="F45" s="1">
        <v>1</v>
      </c>
      <c r="G45" s="1"/>
      <c r="H45" s="1"/>
      <c r="I45" s="1"/>
      <c r="J45" s="1"/>
    </row>
    <row r="46" spans="1:10">
      <c r="A46" s="3" t="s">
        <v>45</v>
      </c>
      <c r="B46" s="1"/>
      <c r="C46" s="1"/>
      <c r="D46" s="1"/>
      <c r="E46" s="1"/>
      <c r="F46" s="1"/>
      <c r="G46" s="1">
        <v>1</v>
      </c>
      <c r="H46" s="1"/>
      <c r="I46" s="1">
        <v>1</v>
      </c>
      <c r="J46" s="1">
        <v>3</v>
      </c>
    </row>
    <row r="47" spans="1:10">
      <c r="A47" s="3" t="s">
        <v>26</v>
      </c>
      <c r="B47" s="1">
        <v>3</v>
      </c>
      <c r="C47" s="1">
        <v>5</v>
      </c>
      <c r="D47" s="1">
        <v>2</v>
      </c>
      <c r="E47" s="1">
        <v>3</v>
      </c>
      <c r="F47" s="1">
        <v>9</v>
      </c>
      <c r="G47" s="1">
        <v>7</v>
      </c>
      <c r="H47" s="1">
        <v>3</v>
      </c>
      <c r="I47" s="1"/>
      <c r="J47" s="1"/>
    </row>
    <row r="48" spans="1:10">
      <c r="A48" s="3" t="s">
        <v>22</v>
      </c>
      <c r="B48" s="1">
        <v>10</v>
      </c>
      <c r="C48" s="1">
        <v>13</v>
      </c>
      <c r="D48" s="1">
        <v>12</v>
      </c>
      <c r="E48" s="1">
        <v>8</v>
      </c>
      <c r="F48" s="1">
        <v>9</v>
      </c>
      <c r="G48" s="1">
        <v>13</v>
      </c>
      <c r="H48" s="1">
        <v>16</v>
      </c>
      <c r="I48" s="1">
        <v>10</v>
      </c>
      <c r="J48" s="1">
        <v>9</v>
      </c>
    </row>
    <row r="49" spans="1:10">
      <c r="A49" s="3" t="s">
        <v>9</v>
      </c>
      <c r="B49" s="1"/>
      <c r="C49" s="1"/>
      <c r="D49" s="1">
        <v>6</v>
      </c>
      <c r="E49" s="1">
        <v>7</v>
      </c>
      <c r="F49" s="1">
        <v>11</v>
      </c>
      <c r="G49" s="1">
        <v>9</v>
      </c>
      <c r="H49" s="1">
        <v>8</v>
      </c>
      <c r="I49" s="1">
        <v>8</v>
      </c>
      <c r="J49" s="1">
        <v>4</v>
      </c>
    </row>
    <row r="50" spans="1:10">
      <c r="A50" s="3" t="s">
        <v>31</v>
      </c>
      <c r="B50" s="1"/>
      <c r="C50" s="1"/>
      <c r="D50" s="1"/>
      <c r="E50" s="1">
        <v>7</v>
      </c>
      <c r="F50" s="1">
        <v>5</v>
      </c>
      <c r="G50" s="1">
        <v>9</v>
      </c>
      <c r="H50" s="1">
        <v>10</v>
      </c>
      <c r="I50" s="1">
        <v>6</v>
      </c>
      <c r="J50" s="1">
        <v>8</v>
      </c>
    </row>
    <row r="51" spans="1:10">
      <c r="A51" s="3" t="s">
        <v>38</v>
      </c>
      <c r="B51" s="1"/>
      <c r="C51" s="1"/>
      <c r="D51" s="1"/>
      <c r="E51" s="1"/>
      <c r="F51" s="1"/>
      <c r="G51" s="1"/>
      <c r="H51" s="1">
        <v>1</v>
      </c>
      <c r="I51" s="1">
        <v>3</v>
      </c>
      <c r="J51" s="1">
        <v>1</v>
      </c>
    </row>
    <row r="52" spans="1:10">
      <c r="A52" s="3" t="s">
        <v>29</v>
      </c>
      <c r="B52" s="1">
        <v>5</v>
      </c>
      <c r="C52" s="1">
        <v>9</v>
      </c>
      <c r="D52" s="1">
        <v>6</v>
      </c>
      <c r="E52" s="1">
        <v>16</v>
      </c>
      <c r="F52" s="1">
        <v>17</v>
      </c>
      <c r="G52" s="1">
        <v>12</v>
      </c>
      <c r="H52" s="1">
        <v>11</v>
      </c>
      <c r="I52" s="1">
        <v>9</v>
      </c>
      <c r="J52" s="1">
        <v>5</v>
      </c>
    </row>
    <row r="53" spans="1:10">
      <c r="A53" s="3" t="s">
        <v>11</v>
      </c>
      <c r="B53" s="1">
        <v>3</v>
      </c>
      <c r="C53" s="1">
        <v>4</v>
      </c>
      <c r="D53" s="1">
        <v>5</v>
      </c>
      <c r="E53" s="1">
        <v>4</v>
      </c>
      <c r="F53" s="1">
        <v>14</v>
      </c>
      <c r="G53" s="1">
        <v>16</v>
      </c>
      <c r="H53" s="1">
        <v>8</v>
      </c>
      <c r="I53" s="1">
        <v>10</v>
      </c>
      <c r="J53" s="1">
        <v>8</v>
      </c>
    </row>
    <row r="54" spans="1:10">
      <c r="A54" s="3" t="s">
        <v>25</v>
      </c>
      <c r="B54" s="1">
        <v>9</v>
      </c>
      <c r="C54" s="1">
        <v>13</v>
      </c>
      <c r="D54" s="1"/>
      <c r="E54" s="1"/>
      <c r="F54" s="1"/>
      <c r="G54" s="1"/>
      <c r="H54" s="1"/>
      <c r="I54" s="1"/>
      <c r="J54" s="1"/>
    </row>
    <row r="55" spans="1:10">
      <c r="A55" s="3" t="s">
        <v>63</v>
      </c>
      <c r="B55" s="1">
        <v>1</v>
      </c>
      <c r="C55" s="1"/>
      <c r="D55" s="1">
        <v>2</v>
      </c>
      <c r="E55" s="1"/>
      <c r="F55" s="1"/>
      <c r="G55" s="1"/>
      <c r="H55" s="1"/>
      <c r="I55" s="1"/>
      <c r="J55" s="1"/>
    </row>
    <row r="56" spans="1:10">
      <c r="A56" s="3" t="s">
        <v>59</v>
      </c>
      <c r="B56" s="1">
        <v>8</v>
      </c>
      <c r="C56" s="1">
        <v>6</v>
      </c>
      <c r="D56" s="1">
        <v>7</v>
      </c>
      <c r="E56" s="1"/>
      <c r="F56" s="1"/>
      <c r="G56" s="1"/>
      <c r="H56" s="1"/>
      <c r="I56" s="1"/>
      <c r="J56" s="1"/>
    </row>
    <row r="57" spans="1:10">
      <c r="A57" s="3" t="s">
        <v>39</v>
      </c>
      <c r="B57" s="1">
        <v>5</v>
      </c>
      <c r="C57" s="1">
        <v>5</v>
      </c>
      <c r="D57" s="1">
        <v>4</v>
      </c>
      <c r="E57" s="1"/>
      <c r="F57" s="1"/>
      <c r="G57" s="1"/>
      <c r="H57" s="1"/>
      <c r="I57" s="1"/>
      <c r="J57" s="1"/>
    </row>
    <row r="58" spans="1:10">
      <c r="A58" s="3" t="s">
        <v>2</v>
      </c>
      <c r="B58" s="1">
        <v>104</v>
      </c>
      <c r="C58" s="1">
        <v>149</v>
      </c>
      <c r="D58" s="1">
        <v>134</v>
      </c>
      <c r="E58" s="1">
        <v>120</v>
      </c>
      <c r="F58" s="1">
        <v>148</v>
      </c>
      <c r="G58" s="1">
        <v>155</v>
      </c>
      <c r="H58" s="1">
        <v>130</v>
      </c>
      <c r="I58" s="1">
        <v>120</v>
      </c>
      <c r="J58" s="1">
        <v>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6"/>
  <sheetViews>
    <sheetView topLeftCell="A10" workbookViewId="0">
      <selection activeCell="Y27" sqref="Y27"/>
    </sheetView>
  </sheetViews>
  <sheetFormatPr baseColWidth="10" defaultColWidth="8.83203125" defaultRowHeight="14" x14ac:dyDescent="0"/>
  <cols>
    <col min="1" max="1" width="81.83203125" customWidth="1"/>
    <col min="2" max="2" width="18.1640625" customWidth="1"/>
    <col min="3" max="29" width="5" customWidth="1"/>
    <col min="30" max="30" width="12" bestFit="1" customWidth="1"/>
    <col min="31" max="31" width="6.83203125" customWidth="1"/>
    <col min="32" max="43" width="5" customWidth="1"/>
    <col min="44" max="44" width="12" bestFit="1" customWidth="1"/>
    <col min="45" max="45" width="6.83203125" customWidth="1"/>
    <col min="46" max="57" width="5" customWidth="1"/>
    <col min="58" max="58" width="12" bestFit="1" customWidth="1"/>
    <col min="59" max="59" width="6.83203125" customWidth="1"/>
    <col min="60" max="73" width="5" customWidth="1"/>
    <col min="74" max="74" width="12" bestFit="1" customWidth="1"/>
    <col min="75" max="75" width="6.83203125" customWidth="1"/>
    <col min="76" max="85" width="5" customWidth="1"/>
    <col min="86" max="86" width="12" bestFit="1" customWidth="1"/>
  </cols>
  <sheetData>
    <row r="3" spans="1:10">
      <c r="A3" s="2" t="s">
        <v>0</v>
      </c>
      <c r="B3" s="2" t="s">
        <v>69</v>
      </c>
    </row>
    <row r="4" spans="1:10">
      <c r="A4" s="2" t="s">
        <v>1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</row>
    <row r="5" spans="1:10">
      <c r="A5" s="3" t="s">
        <v>3</v>
      </c>
      <c r="B5" s="1"/>
      <c r="C5" s="1">
        <v>1</v>
      </c>
      <c r="D5" s="1"/>
      <c r="E5" s="1"/>
      <c r="F5" s="1"/>
      <c r="G5" s="1"/>
      <c r="H5" s="1"/>
      <c r="I5" s="1"/>
      <c r="J5" s="1"/>
    </row>
    <row r="6" spans="1:10">
      <c r="A6" s="3" t="s">
        <v>32</v>
      </c>
      <c r="B6" s="1">
        <v>2</v>
      </c>
      <c r="C6" s="1">
        <v>5</v>
      </c>
      <c r="D6" s="1">
        <v>2</v>
      </c>
      <c r="E6" s="1">
        <v>7</v>
      </c>
      <c r="F6" s="1">
        <v>5</v>
      </c>
      <c r="G6" s="1">
        <v>3</v>
      </c>
      <c r="H6" s="1">
        <v>3</v>
      </c>
      <c r="I6" s="1">
        <v>4</v>
      </c>
      <c r="J6" s="1">
        <v>5</v>
      </c>
    </row>
    <row r="7" spans="1:10">
      <c r="A7" s="3" t="s">
        <v>13</v>
      </c>
      <c r="B7" s="1">
        <v>1</v>
      </c>
      <c r="C7" s="1">
        <v>1</v>
      </c>
      <c r="D7" s="1">
        <v>4</v>
      </c>
      <c r="E7" s="1">
        <v>4</v>
      </c>
      <c r="F7" s="1">
        <v>3</v>
      </c>
      <c r="G7" s="1">
        <v>2</v>
      </c>
      <c r="H7" s="1">
        <v>2</v>
      </c>
      <c r="I7" s="1">
        <v>4</v>
      </c>
      <c r="J7" s="1">
        <v>3</v>
      </c>
    </row>
    <row r="8" spans="1:10">
      <c r="A8" s="3" t="s">
        <v>4</v>
      </c>
      <c r="B8" s="1">
        <v>1</v>
      </c>
      <c r="C8" s="1"/>
      <c r="D8" s="1">
        <v>1</v>
      </c>
      <c r="E8" s="1">
        <v>1</v>
      </c>
      <c r="F8" s="1">
        <v>1</v>
      </c>
      <c r="G8" s="1">
        <v>1</v>
      </c>
      <c r="H8" s="1">
        <v>2</v>
      </c>
      <c r="I8" s="1">
        <v>1</v>
      </c>
      <c r="J8" s="1"/>
    </row>
    <row r="9" spans="1:10">
      <c r="A9" s="3" t="s">
        <v>10</v>
      </c>
      <c r="B9" s="1">
        <v>2</v>
      </c>
      <c r="C9" s="1">
        <v>2</v>
      </c>
      <c r="D9" s="1"/>
      <c r="E9" s="1"/>
      <c r="F9" s="1"/>
      <c r="G9" s="1"/>
      <c r="H9" s="1"/>
      <c r="I9" s="1"/>
      <c r="J9" s="1"/>
    </row>
    <row r="10" spans="1:10">
      <c r="A10" s="3" t="s">
        <v>19</v>
      </c>
      <c r="B10" s="1">
        <v>1</v>
      </c>
      <c r="C10" s="1"/>
      <c r="D10" s="1">
        <v>2</v>
      </c>
      <c r="E10" s="1"/>
      <c r="F10" s="1"/>
      <c r="G10" s="1"/>
      <c r="H10" s="1"/>
      <c r="I10" s="1"/>
      <c r="J10" s="1"/>
    </row>
    <row r="11" spans="1:10">
      <c r="A11" s="3" t="s">
        <v>48</v>
      </c>
      <c r="B11" s="1"/>
      <c r="C11" s="1"/>
      <c r="D11" s="1"/>
      <c r="E11" s="1">
        <v>3</v>
      </c>
      <c r="F11" s="1"/>
      <c r="G11" s="1"/>
      <c r="H11" s="1"/>
      <c r="I11" s="1"/>
      <c r="J11" s="1"/>
    </row>
    <row r="12" spans="1:10">
      <c r="A12" s="3" t="s">
        <v>5</v>
      </c>
      <c r="B12" s="1"/>
      <c r="C12" s="1"/>
      <c r="D12" s="1">
        <v>2</v>
      </c>
      <c r="E12" s="1">
        <v>2</v>
      </c>
      <c r="F12" s="1">
        <v>1</v>
      </c>
      <c r="G12" s="1">
        <v>2</v>
      </c>
      <c r="H12" s="1">
        <v>4</v>
      </c>
      <c r="I12" s="1">
        <v>2</v>
      </c>
      <c r="J12" s="1">
        <v>5</v>
      </c>
    </row>
    <row r="13" spans="1:10">
      <c r="A13" s="3" t="s">
        <v>6</v>
      </c>
      <c r="B13" s="1"/>
      <c r="C13" s="1"/>
      <c r="D13" s="1">
        <v>5</v>
      </c>
      <c r="E13" s="1">
        <v>6</v>
      </c>
      <c r="F13" s="1">
        <v>3</v>
      </c>
      <c r="G13" s="1">
        <v>5</v>
      </c>
      <c r="H13" s="1">
        <v>2</v>
      </c>
      <c r="I13" s="1">
        <v>6</v>
      </c>
      <c r="J13" s="1">
        <v>8</v>
      </c>
    </row>
    <row r="14" spans="1:10">
      <c r="A14" s="3" t="s">
        <v>42</v>
      </c>
      <c r="B14" s="1"/>
      <c r="C14" s="1"/>
      <c r="D14" s="1"/>
      <c r="E14" s="1">
        <v>3</v>
      </c>
      <c r="F14" s="1">
        <v>1</v>
      </c>
      <c r="G14" s="1">
        <v>1</v>
      </c>
      <c r="H14" s="1">
        <v>2</v>
      </c>
      <c r="I14" s="1"/>
      <c r="J14" s="1"/>
    </row>
    <row r="15" spans="1:10">
      <c r="A15" s="3" t="s">
        <v>20</v>
      </c>
      <c r="B15" s="1"/>
      <c r="C15" s="1"/>
      <c r="D15" s="1">
        <v>3</v>
      </c>
      <c r="E15" s="1"/>
      <c r="F15" s="1">
        <v>1</v>
      </c>
      <c r="G15" s="1"/>
      <c r="H15" s="1">
        <v>5</v>
      </c>
      <c r="I15" s="1">
        <v>3</v>
      </c>
      <c r="J15" s="1">
        <v>4</v>
      </c>
    </row>
    <row r="16" spans="1:10">
      <c r="A16" s="3" t="s">
        <v>46</v>
      </c>
      <c r="B16" s="1"/>
      <c r="C16" s="1"/>
      <c r="D16" s="1"/>
      <c r="E16" s="1"/>
      <c r="F16" s="1"/>
      <c r="G16" s="1">
        <v>1</v>
      </c>
      <c r="H16" s="1">
        <v>2</v>
      </c>
      <c r="I16" s="1">
        <v>1</v>
      </c>
      <c r="J16" s="1">
        <v>1</v>
      </c>
    </row>
    <row r="17" spans="1:10">
      <c r="A17" s="3" t="s">
        <v>15</v>
      </c>
      <c r="B17" s="1"/>
      <c r="C17" s="1"/>
      <c r="D17" s="1"/>
      <c r="E17" s="1"/>
      <c r="F17" s="1"/>
      <c r="G17" s="1"/>
      <c r="H17" s="1"/>
      <c r="I17" s="1"/>
      <c r="J17" s="1">
        <v>3</v>
      </c>
    </row>
    <row r="18" spans="1:10">
      <c r="A18" s="3" t="s">
        <v>7</v>
      </c>
      <c r="B18" s="1">
        <v>3</v>
      </c>
      <c r="C18" s="1">
        <v>7</v>
      </c>
      <c r="D18" s="1">
        <v>4</v>
      </c>
      <c r="E18" s="1">
        <v>5</v>
      </c>
      <c r="F18" s="1">
        <v>5</v>
      </c>
      <c r="G18" s="1">
        <v>7</v>
      </c>
      <c r="H18" s="1">
        <v>9</v>
      </c>
      <c r="I18" s="1">
        <v>4</v>
      </c>
      <c r="J18" s="1">
        <v>7</v>
      </c>
    </row>
    <row r="19" spans="1:10">
      <c r="A19" s="3" t="s">
        <v>12</v>
      </c>
      <c r="B19" s="1">
        <v>7</v>
      </c>
      <c r="C19" s="1">
        <v>12</v>
      </c>
      <c r="D19" s="1">
        <v>10</v>
      </c>
      <c r="E19" s="1">
        <v>13</v>
      </c>
      <c r="F19" s="1">
        <v>6</v>
      </c>
      <c r="G19" s="1">
        <v>7</v>
      </c>
      <c r="H19" s="1">
        <v>17</v>
      </c>
      <c r="I19" s="1">
        <v>9</v>
      </c>
      <c r="J19" s="1">
        <v>8</v>
      </c>
    </row>
    <row r="20" spans="1:10">
      <c r="A20" s="3" t="s">
        <v>16</v>
      </c>
      <c r="B20" s="1"/>
      <c r="C20" s="1">
        <v>2</v>
      </c>
      <c r="D20" s="1">
        <v>1</v>
      </c>
      <c r="E20" s="1">
        <v>1</v>
      </c>
      <c r="F20" s="1">
        <v>3</v>
      </c>
      <c r="G20" s="1"/>
      <c r="H20" s="1"/>
      <c r="I20" s="1">
        <v>1</v>
      </c>
      <c r="J20" s="1"/>
    </row>
    <row r="21" spans="1:10">
      <c r="A21" s="3" t="s">
        <v>18</v>
      </c>
      <c r="B21" s="1">
        <v>3</v>
      </c>
      <c r="C21" s="1">
        <v>4</v>
      </c>
      <c r="D21" s="1"/>
      <c r="E21" s="1"/>
      <c r="F21" s="1"/>
      <c r="G21" s="1"/>
      <c r="H21" s="1"/>
      <c r="I21" s="1"/>
      <c r="J21" s="1"/>
    </row>
    <row r="22" spans="1:10">
      <c r="A22" s="3" t="s">
        <v>14</v>
      </c>
      <c r="B22" s="1">
        <v>2</v>
      </c>
      <c r="C22" s="1">
        <v>2</v>
      </c>
      <c r="D22" s="1"/>
      <c r="E22" s="1"/>
      <c r="F22" s="1"/>
      <c r="G22" s="1"/>
      <c r="H22" s="1"/>
      <c r="I22" s="1"/>
      <c r="J22" s="1"/>
    </row>
    <row r="23" spans="1:10">
      <c r="A23" s="3" t="s">
        <v>33</v>
      </c>
      <c r="B23" s="1">
        <v>2</v>
      </c>
      <c r="C23" s="1">
        <v>3</v>
      </c>
      <c r="D23" s="1">
        <v>3</v>
      </c>
      <c r="E23" s="1"/>
      <c r="F23" s="1"/>
      <c r="G23" s="1"/>
      <c r="H23" s="1"/>
      <c r="I23" s="1"/>
      <c r="J23" s="1"/>
    </row>
    <row r="24" spans="1:10">
      <c r="A24" s="3" t="s">
        <v>50</v>
      </c>
      <c r="B24" s="1"/>
      <c r="C24" s="1"/>
      <c r="D24" s="1"/>
      <c r="E24" s="1"/>
      <c r="F24" s="1"/>
      <c r="G24" s="1"/>
      <c r="H24" s="1"/>
      <c r="I24" s="1">
        <v>9</v>
      </c>
      <c r="J24" s="1">
        <v>8</v>
      </c>
    </row>
    <row r="25" spans="1:10">
      <c r="A25" s="3" t="s">
        <v>34</v>
      </c>
      <c r="B25" s="1"/>
      <c r="C25" s="1">
        <v>1</v>
      </c>
      <c r="D25" s="1"/>
      <c r="E25" s="1"/>
      <c r="F25" s="1"/>
      <c r="G25" s="1"/>
      <c r="H25" s="1"/>
      <c r="I25" s="1"/>
      <c r="J25" s="1"/>
    </row>
    <row r="26" spans="1:10">
      <c r="A26" s="3" t="s">
        <v>8</v>
      </c>
      <c r="B26" s="1">
        <v>2</v>
      </c>
      <c r="C26" s="1"/>
      <c r="D26" s="1">
        <v>1</v>
      </c>
      <c r="E26" s="1">
        <v>1</v>
      </c>
      <c r="F26" s="1">
        <v>1</v>
      </c>
      <c r="G26" s="1"/>
      <c r="H26" s="1"/>
      <c r="I26" s="1"/>
      <c r="J26" s="1"/>
    </row>
    <row r="27" spans="1:10">
      <c r="A27" s="3" t="s">
        <v>51</v>
      </c>
      <c r="B27" s="1">
        <v>2</v>
      </c>
      <c r="C27" s="1">
        <v>4</v>
      </c>
      <c r="D27" s="1">
        <v>1</v>
      </c>
      <c r="E27" s="1">
        <v>1</v>
      </c>
      <c r="F27" s="1">
        <v>4</v>
      </c>
      <c r="G27" s="1">
        <v>2</v>
      </c>
      <c r="H27" s="1">
        <v>4</v>
      </c>
      <c r="I27" s="1">
        <v>4</v>
      </c>
      <c r="J27" s="1">
        <v>5</v>
      </c>
    </row>
    <row r="28" spans="1:10">
      <c r="A28" s="3" t="s">
        <v>52</v>
      </c>
      <c r="B28" s="1"/>
      <c r="C28" s="1">
        <v>1</v>
      </c>
      <c r="D28" s="1">
        <v>1</v>
      </c>
      <c r="E28" s="1">
        <v>1</v>
      </c>
      <c r="F28" s="1">
        <v>3</v>
      </c>
      <c r="G28" s="1"/>
      <c r="H28" s="1">
        <v>2</v>
      </c>
      <c r="I28" s="1">
        <v>1</v>
      </c>
      <c r="J28" s="1"/>
    </row>
    <row r="29" spans="1:10">
      <c r="A29" s="3" t="s">
        <v>44</v>
      </c>
      <c r="B29" s="1">
        <v>2</v>
      </c>
      <c r="C29" s="1">
        <v>5</v>
      </c>
      <c r="D29" s="1">
        <v>5</v>
      </c>
      <c r="E29" s="1">
        <v>18</v>
      </c>
      <c r="F29" s="1">
        <v>11</v>
      </c>
      <c r="G29" s="1">
        <v>7</v>
      </c>
      <c r="H29" s="1">
        <v>9</v>
      </c>
      <c r="I29" s="1">
        <v>13</v>
      </c>
      <c r="J29" s="1">
        <v>7</v>
      </c>
    </row>
    <row r="30" spans="1:10">
      <c r="A30" s="3" t="s">
        <v>54</v>
      </c>
      <c r="B30" s="1"/>
      <c r="C30" s="1"/>
      <c r="D30" s="1"/>
      <c r="E30" s="1"/>
      <c r="F30" s="1"/>
      <c r="G30" s="1"/>
      <c r="H30" s="1"/>
      <c r="I30" s="1">
        <v>4</v>
      </c>
      <c r="J30" s="1">
        <v>1</v>
      </c>
    </row>
    <row r="31" spans="1:10">
      <c r="A31" s="3" t="s">
        <v>55</v>
      </c>
      <c r="B31" s="1"/>
      <c r="C31" s="1"/>
      <c r="D31" s="1"/>
      <c r="E31" s="1">
        <v>1</v>
      </c>
      <c r="F31" s="1"/>
      <c r="G31" s="1"/>
      <c r="H31" s="1"/>
      <c r="I31" s="1">
        <v>1</v>
      </c>
      <c r="J31" s="1"/>
    </row>
    <row r="32" spans="1:10">
      <c r="A32" s="3" t="s">
        <v>66</v>
      </c>
      <c r="B32" s="1"/>
      <c r="C32" s="1"/>
      <c r="D32" s="1"/>
      <c r="E32" s="1">
        <v>1</v>
      </c>
      <c r="F32" s="1"/>
      <c r="G32" s="1"/>
      <c r="H32" s="1"/>
      <c r="I32" s="1"/>
      <c r="J32" s="1"/>
    </row>
    <row r="33" spans="1:10">
      <c r="A33" s="3" t="s">
        <v>53</v>
      </c>
      <c r="B33" s="1"/>
      <c r="C33" s="1"/>
      <c r="D33" s="1"/>
      <c r="E33" s="1"/>
      <c r="F33" s="1">
        <v>1</v>
      </c>
      <c r="G33" s="1">
        <v>2</v>
      </c>
      <c r="H33" s="1">
        <v>2</v>
      </c>
      <c r="I33" s="1">
        <v>2</v>
      </c>
      <c r="J33" s="1"/>
    </row>
    <row r="34" spans="1:10">
      <c r="A34" s="3" t="s">
        <v>68</v>
      </c>
      <c r="B34" s="1"/>
      <c r="C34" s="1"/>
      <c r="D34" s="1"/>
      <c r="E34" s="1"/>
      <c r="F34" s="1"/>
      <c r="G34" s="1"/>
      <c r="H34" s="1"/>
      <c r="I34" s="1"/>
      <c r="J34" s="1">
        <v>1</v>
      </c>
    </row>
    <row r="35" spans="1:10">
      <c r="A35" s="3" t="s">
        <v>57</v>
      </c>
      <c r="B35" s="1"/>
      <c r="C35" s="1"/>
      <c r="D35" s="1">
        <v>1</v>
      </c>
      <c r="E35" s="1"/>
      <c r="F35" s="1"/>
      <c r="G35" s="1"/>
      <c r="H35" s="1">
        <v>2</v>
      </c>
      <c r="I35" s="1"/>
      <c r="J35" s="1">
        <v>2</v>
      </c>
    </row>
    <row r="36" spans="1:10">
      <c r="A36" s="3" t="s">
        <v>60</v>
      </c>
      <c r="B36" s="1"/>
      <c r="C36" s="1"/>
      <c r="D36" s="1"/>
      <c r="E36" s="1"/>
      <c r="F36" s="1">
        <v>1</v>
      </c>
      <c r="G36" s="1"/>
      <c r="H36" s="1">
        <v>1</v>
      </c>
      <c r="I36" s="1">
        <v>1</v>
      </c>
      <c r="J36" s="1">
        <v>2</v>
      </c>
    </row>
    <row r="37" spans="1:10">
      <c r="A37" s="3" t="s">
        <v>47</v>
      </c>
      <c r="B37" s="1">
        <v>1</v>
      </c>
      <c r="C37" s="1">
        <v>1</v>
      </c>
      <c r="D37" s="1">
        <v>1</v>
      </c>
      <c r="E37" s="1"/>
      <c r="F37" s="1">
        <v>1</v>
      </c>
      <c r="G37" s="1">
        <v>6</v>
      </c>
      <c r="H37" s="1"/>
      <c r="I37" s="1">
        <v>2</v>
      </c>
      <c r="J37" s="1">
        <v>5</v>
      </c>
    </row>
    <row r="38" spans="1:10">
      <c r="A38" s="3" t="s">
        <v>58</v>
      </c>
      <c r="B38" s="1"/>
      <c r="C38" s="1"/>
      <c r="D38" s="1"/>
      <c r="E38" s="1">
        <v>1</v>
      </c>
      <c r="F38" s="1">
        <v>1</v>
      </c>
      <c r="G38" s="1"/>
      <c r="H38" s="1"/>
      <c r="I38" s="1"/>
      <c r="J38" s="1"/>
    </row>
    <row r="39" spans="1:10">
      <c r="A39" s="3" t="s">
        <v>56</v>
      </c>
      <c r="B39" s="1"/>
      <c r="C39" s="1"/>
      <c r="D39" s="1"/>
      <c r="E39" s="1"/>
      <c r="F39" s="1"/>
      <c r="G39" s="1">
        <v>2</v>
      </c>
      <c r="H39" s="1">
        <v>1</v>
      </c>
      <c r="I39" s="1">
        <v>1</v>
      </c>
      <c r="J39" s="1">
        <v>2</v>
      </c>
    </row>
    <row r="40" spans="1:10">
      <c r="A40" s="3" t="s">
        <v>40</v>
      </c>
      <c r="B40" s="1">
        <v>10</v>
      </c>
      <c r="C40" s="1">
        <v>4</v>
      </c>
      <c r="D40" s="1">
        <v>8</v>
      </c>
      <c r="E40" s="1">
        <v>4</v>
      </c>
      <c r="F40" s="1">
        <v>4</v>
      </c>
      <c r="G40" s="1">
        <v>5</v>
      </c>
      <c r="H40" s="1">
        <v>9</v>
      </c>
      <c r="I40" s="1">
        <v>2</v>
      </c>
      <c r="J40" s="1">
        <v>3</v>
      </c>
    </row>
    <row r="41" spans="1:10">
      <c r="A41" s="3" t="s">
        <v>24</v>
      </c>
      <c r="B41" s="1">
        <v>5</v>
      </c>
      <c r="C41" s="1">
        <v>1</v>
      </c>
      <c r="D41" s="1">
        <v>2</v>
      </c>
      <c r="E41" s="1">
        <v>1</v>
      </c>
      <c r="F41" s="1">
        <v>1</v>
      </c>
      <c r="G41" s="1">
        <v>2</v>
      </c>
      <c r="H41" s="1">
        <v>4</v>
      </c>
      <c r="I41" s="1">
        <v>2</v>
      </c>
      <c r="J41" s="1">
        <v>3</v>
      </c>
    </row>
    <row r="42" spans="1:10">
      <c r="A42" s="3" t="s">
        <v>21</v>
      </c>
      <c r="B42" s="1">
        <v>2</v>
      </c>
      <c r="C42" s="1">
        <v>5</v>
      </c>
      <c r="D42" s="1">
        <v>1</v>
      </c>
      <c r="E42" s="1">
        <v>1</v>
      </c>
      <c r="F42" s="1">
        <v>4</v>
      </c>
      <c r="G42" s="1">
        <v>1</v>
      </c>
      <c r="H42" s="1">
        <v>4</v>
      </c>
      <c r="I42" s="1">
        <v>5</v>
      </c>
      <c r="J42" s="1">
        <v>3</v>
      </c>
    </row>
    <row r="43" spans="1:10">
      <c r="A43" s="3" t="s">
        <v>35</v>
      </c>
      <c r="B43" s="1">
        <v>7</v>
      </c>
      <c r="C43" s="1">
        <v>9</v>
      </c>
      <c r="D43" s="1">
        <v>13</v>
      </c>
      <c r="E43" s="1">
        <v>7</v>
      </c>
      <c r="F43" s="1">
        <v>10</v>
      </c>
      <c r="G43" s="1">
        <v>19</v>
      </c>
      <c r="H43" s="1">
        <v>8</v>
      </c>
      <c r="I43" s="1"/>
      <c r="J43" s="1"/>
    </row>
    <row r="44" spans="1:10">
      <c r="A44" s="3" t="s">
        <v>41</v>
      </c>
      <c r="B44" s="1"/>
      <c r="C44" s="1">
        <v>2</v>
      </c>
      <c r="D44" s="1">
        <v>5</v>
      </c>
      <c r="E44" s="1">
        <v>8</v>
      </c>
      <c r="F44" s="1">
        <v>5</v>
      </c>
      <c r="G44" s="1">
        <v>11</v>
      </c>
      <c r="H44" s="1">
        <v>4</v>
      </c>
      <c r="I44" s="1">
        <v>6</v>
      </c>
      <c r="J44" s="1">
        <v>4</v>
      </c>
    </row>
    <row r="45" spans="1:10">
      <c r="A45" s="3" t="s">
        <v>43</v>
      </c>
      <c r="B45" s="1"/>
      <c r="C45" s="1"/>
      <c r="D45" s="1"/>
      <c r="E45" s="1"/>
      <c r="F45" s="1"/>
      <c r="G45" s="1">
        <v>2</v>
      </c>
      <c r="H45" s="1">
        <v>1</v>
      </c>
      <c r="I45" s="1">
        <v>3</v>
      </c>
      <c r="J45" s="1"/>
    </row>
    <row r="46" spans="1:10">
      <c r="A46" s="3" t="s">
        <v>64</v>
      </c>
      <c r="B46" s="1"/>
      <c r="C46" s="1"/>
      <c r="D46" s="1"/>
      <c r="E46" s="1"/>
      <c r="F46" s="1">
        <v>1</v>
      </c>
      <c r="G46" s="1"/>
      <c r="H46" s="1"/>
      <c r="I46" s="1">
        <v>1</v>
      </c>
      <c r="J46" s="1"/>
    </row>
    <row r="47" spans="1:10">
      <c r="A47" s="3" t="s">
        <v>65</v>
      </c>
      <c r="B47" s="1"/>
      <c r="C47" s="1"/>
      <c r="D47" s="1"/>
      <c r="E47" s="1"/>
      <c r="F47" s="1">
        <v>1</v>
      </c>
      <c r="G47" s="1">
        <v>1</v>
      </c>
      <c r="H47" s="1">
        <v>2</v>
      </c>
      <c r="I47" s="1">
        <v>2</v>
      </c>
      <c r="J47" s="1"/>
    </row>
    <row r="48" spans="1:10">
      <c r="A48" s="3" t="s">
        <v>62</v>
      </c>
      <c r="B48" s="1"/>
      <c r="C48" s="1"/>
      <c r="D48" s="1"/>
      <c r="E48" s="1"/>
      <c r="F48" s="1"/>
      <c r="G48" s="1">
        <v>2</v>
      </c>
      <c r="H48" s="1">
        <v>2</v>
      </c>
      <c r="I48" s="1"/>
      <c r="J48" s="1"/>
    </row>
    <row r="49" spans="1:10">
      <c r="A49" s="3" t="s">
        <v>36</v>
      </c>
      <c r="B49" s="1">
        <v>11</v>
      </c>
      <c r="C49" s="1">
        <v>8</v>
      </c>
      <c r="D49" s="1">
        <v>14</v>
      </c>
      <c r="E49" s="1">
        <v>13</v>
      </c>
      <c r="F49" s="1">
        <v>13</v>
      </c>
      <c r="G49" s="1">
        <v>12</v>
      </c>
      <c r="H49" s="1">
        <v>19</v>
      </c>
      <c r="I49" s="1">
        <v>10</v>
      </c>
      <c r="J49" s="1">
        <v>8</v>
      </c>
    </row>
    <row r="50" spans="1:10">
      <c r="A50" s="3" t="s">
        <v>30</v>
      </c>
      <c r="B50" s="1">
        <v>2</v>
      </c>
      <c r="C50" s="1">
        <v>3</v>
      </c>
      <c r="D50" s="1"/>
      <c r="E50" s="1">
        <v>6</v>
      </c>
      <c r="F50" s="1">
        <v>7</v>
      </c>
      <c r="G50" s="1">
        <v>4</v>
      </c>
      <c r="H50" s="1">
        <v>5</v>
      </c>
      <c r="I50" s="1">
        <v>3</v>
      </c>
      <c r="J50" s="1">
        <v>7</v>
      </c>
    </row>
    <row r="51" spans="1:10">
      <c r="A51" s="3" t="s">
        <v>37</v>
      </c>
      <c r="B51" s="1">
        <v>9</v>
      </c>
      <c r="C51" s="1">
        <v>6</v>
      </c>
      <c r="D51" s="1">
        <v>7</v>
      </c>
      <c r="E51" s="1">
        <v>1</v>
      </c>
      <c r="F51" s="1"/>
      <c r="G51" s="1"/>
      <c r="H51" s="1"/>
      <c r="I51" s="1"/>
      <c r="J51" s="1"/>
    </row>
    <row r="52" spans="1:10">
      <c r="A52" s="3" t="s">
        <v>28</v>
      </c>
      <c r="B52" s="1">
        <v>1</v>
      </c>
      <c r="C52" s="1"/>
      <c r="D52" s="1"/>
      <c r="E52" s="1"/>
      <c r="F52" s="1"/>
      <c r="G52" s="1"/>
      <c r="H52" s="1"/>
      <c r="I52" s="1"/>
      <c r="J52" s="1"/>
    </row>
    <row r="53" spans="1:10">
      <c r="A53" s="3" t="s">
        <v>23</v>
      </c>
      <c r="B53" s="1"/>
      <c r="C53" s="1"/>
      <c r="D53" s="1"/>
      <c r="E53" s="1">
        <v>8</v>
      </c>
      <c r="F53" s="1">
        <v>13</v>
      </c>
      <c r="G53" s="1">
        <v>3</v>
      </c>
      <c r="H53" s="1">
        <v>9</v>
      </c>
      <c r="I53" s="1">
        <v>3</v>
      </c>
      <c r="J53" s="1">
        <v>7</v>
      </c>
    </row>
    <row r="54" spans="1:10">
      <c r="A54" s="3" t="s">
        <v>45</v>
      </c>
      <c r="B54" s="1"/>
      <c r="C54" s="1"/>
      <c r="D54" s="1"/>
      <c r="E54" s="1"/>
      <c r="F54" s="1">
        <v>7</v>
      </c>
      <c r="G54" s="1">
        <v>5</v>
      </c>
      <c r="H54" s="1">
        <v>8</v>
      </c>
      <c r="I54" s="1">
        <v>8</v>
      </c>
      <c r="J54" s="1">
        <v>13</v>
      </c>
    </row>
    <row r="55" spans="1:10">
      <c r="A55" s="3" t="s">
        <v>26</v>
      </c>
      <c r="B55" s="1"/>
      <c r="C55" s="1">
        <v>1</v>
      </c>
      <c r="D55" s="1">
        <v>2</v>
      </c>
      <c r="E55" s="1">
        <v>2</v>
      </c>
      <c r="F55" s="1"/>
      <c r="G55" s="1">
        <v>1</v>
      </c>
      <c r="H55" s="1">
        <v>1</v>
      </c>
      <c r="I55" s="1"/>
      <c r="J55" s="1"/>
    </row>
    <row r="56" spans="1:10">
      <c r="A56" s="3" t="s">
        <v>22</v>
      </c>
      <c r="B56" s="1">
        <v>8</v>
      </c>
      <c r="C56" s="1">
        <v>4</v>
      </c>
      <c r="D56" s="1">
        <v>10</v>
      </c>
      <c r="E56" s="1">
        <v>5</v>
      </c>
      <c r="F56" s="1">
        <v>8</v>
      </c>
      <c r="G56" s="1">
        <v>6</v>
      </c>
      <c r="H56" s="1">
        <v>3</v>
      </c>
      <c r="I56" s="1">
        <v>4</v>
      </c>
      <c r="J56" s="1">
        <v>2</v>
      </c>
    </row>
    <row r="57" spans="1:10">
      <c r="A57" s="3" t="s">
        <v>9</v>
      </c>
      <c r="B57" s="1"/>
      <c r="C57" s="1"/>
      <c r="D57" s="1">
        <v>5</v>
      </c>
      <c r="E57" s="1">
        <v>5</v>
      </c>
      <c r="F57" s="1">
        <v>1</v>
      </c>
      <c r="G57" s="1">
        <v>2</v>
      </c>
      <c r="H57" s="1">
        <v>5</v>
      </c>
      <c r="I57" s="1"/>
      <c r="J57" s="1">
        <v>6</v>
      </c>
    </row>
    <row r="58" spans="1:10">
      <c r="A58" s="3" t="s">
        <v>31</v>
      </c>
      <c r="B58" s="1"/>
      <c r="C58" s="1"/>
      <c r="D58" s="1"/>
      <c r="E58" s="1">
        <v>3</v>
      </c>
      <c r="F58" s="1">
        <v>4</v>
      </c>
      <c r="G58" s="1">
        <v>7</v>
      </c>
      <c r="H58" s="1">
        <v>4</v>
      </c>
      <c r="I58" s="1">
        <v>5</v>
      </c>
      <c r="J58" s="1">
        <v>2</v>
      </c>
    </row>
    <row r="59" spans="1:10">
      <c r="A59" s="3" t="s">
        <v>38</v>
      </c>
      <c r="B59" s="1"/>
      <c r="C59" s="1"/>
      <c r="D59" s="1"/>
      <c r="E59" s="1"/>
      <c r="F59" s="1"/>
      <c r="G59" s="1">
        <v>1</v>
      </c>
      <c r="H59" s="1"/>
      <c r="I59" s="1">
        <v>1</v>
      </c>
      <c r="J59" s="1">
        <v>2</v>
      </c>
    </row>
    <row r="60" spans="1:10">
      <c r="A60" s="3" t="s">
        <v>29</v>
      </c>
      <c r="B60" s="1">
        <v>7</v>
      </c>
      <c r="C60" s="1">
        <v>9</v>
      </c>
      <c r="D60" s="1">
        <v>5</v>
      </c>
      <c r="E60" s="1">
        <v>2</v>
      </c>
      <c r="F60" s="1">
        <v>4</v>
      </c>
      <c r="G60" s="1">
        <v>6</v>
      </c>
      <c r="H60" s="1">
        <v>2</v>
      </c>
      <c r="I60" s="1">
        <v>5</v>
      </c>
      <c r="J60" s="1">
        <v>2</v>
      </c>
    </row>
    <row r="61" spans="1:10">
      <c r="A61" s="3" t="s">
        <v>11</v>
      </c>
      <c r="B61" s="1">
        <v>10</v>
      </c>
      <c r="C61" s="1">
        <v>13</v>
      </c>
      <c r="D61" s="1">
        <v>13</v>
      </c>
      <c r="E61" s="1">
        <v>4</v>
      </c>
      <c r="F61" s="1">
        <v>10</v>
      </c>
      <c r="G61" s="1">
        <v>12</v>
      </c>
      <c r="H61" s="1">
        <v>8</v>
      </c>
      <c r="I61" s="1">
        <v>8</v>
      </c>
      <c r="J61" s="1">
        <v>11</v>
      </c>
    </row>
    <row r="62" spans="1:10">
      <c r="A62" s="3" t="s">
        <v>25</v>
      </c>
      <c r="B62" s="1">
        <v>6</v>
      </c>
      <c r="C62" s="1">
        <v>4</v>
      </c>
      <c r="D62" s="1"/>
      <c r="E62" s="1"/>
      <c r="F62" s="1"/>
      <c r="G62" s="1"/>
      <c r="H62" s="1"/>
      <c r="I62" s="1"/>
      <c r="J62" s="1"/>
    </row>
    <row r="63" spans="1:10">
      <c r="A63" s="3" t="s">
        <v>63</v>
      </c>
      <c r="B63" s="1"/>
      <c r="C63" s="1"/>
      <c r="D63" s="1">
        <v>2</v>
      </c>
      <c r="E63" s="1"/>
      <c r="F63" s="1"/>
      <c r="G63" s="1"/>
      <c r="H63" s="1"/>
      <c r="I63" s="1"/>
      <c r="J63" s="1"/>
    </row>
    <row r="64" spans="1:10">
      <c r="A64" s="3" t="s">
        <v>59</v>
      </c>
      <c r="B64" s="1">
        <v>5</v>
      </c>
      <c r="C64" s="1">
        <v>3</v>
      </c>
      <c r="D64" s="1">
        <v>2</v>
      </c>
      <c r="E64" s="1"/>
      <c r="F64" s="1"/>
      <c r="G64" s="1"/>
      <c r="H64" s="1"/>
      <c r="I64" s="1"/>
      <c r="J64" s="1"/>
    </row>
    <row r="65" spans="1:10">
      <c r="A65" s="3" t="s">
        <v>39</v>
      </c>
      <c r="B65" s="1">
        <v>2</v>
      </c>
      <c r="C65" s="1">
        <v>1</v>
      </c>
      <c r="D65" s="1">
        <v>1</v>
      </c>
      <c r="E65" s="1"/>
      <c r="F65" s="1"/>
      <c r="G65" s="1"/>
      <c r="H65" s="1"/>
      <c r="I65" s="1"/>
      <c r="J65" s="1"/>
    </row>
    <row r="66" spans="1:10">
      <c r="A66" s="3" t="s">
        <v>2</v>
      </c>
      <c r="B66" s="1">
        <v>115</v>
      </c>
      <c r="C66" s="1">
        <v>120</v>
      </c>
      <c r="D66" s="1">
        <v>135</v>
      </c>
      <c r="E66" s="1">
        <v>134</v>
      </c>
      <c r="F66" s="1">
        <v>140</v>
      </c>
      <c r="G66" s="1">
        <v>148</v>
      </c>
      <c r="H66" s="1">
        <v>164</v>
      </c>
      <c r="I66" s="1">
        <v>137</v>
      </c>
      <c r="J66" s="1">
        <v>145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NB elever på SLU </vt:lpstr>
      <vt:lpstr>elever fr "special pr"  SLU </vt:lpstr>
      <vt:lpstr>"underlag bruk " </vt:lpstr>
      <vt:lpstr>"underlag special" 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Julin</dc:creator>
  <cp:lastModifiedBy>Maria Elinder</cp:lastModifiedBy>
  <cp:lastPrinted>2016-05-11T09:32:23Z</cp:lastPrinted>
  <dcterms:created xsi:type="dcterms:W3CDTF">2016-04-05T08:44:13Z</dcterms:created>
  <dcterms:modified xsi:type="dcterms:W3CDTF">2016-05-19T08:24:39Z</dcterms:modified>
</cp:coreProperties>
</file>